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13_ncr:1_{49F2BE1D-9703-4453-A0DB-D9DBA55813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1" i="1" l="1"/>
  <c r="BW54" i="1"/>
  <c r="BV54" i="1"/>
  <c r="BU54" i="1"/>
  <c r="BW53" i="1"/>
  <c r="BW55" i="1" s="1"/>
  <c r="BV53" i="1"/>
  <c r="BU53" i="1"/>
  <c r="BW45" i="1"/>
  <c r="BV45" i="1"/>
  <c r="BU45" i="1"/>
  <c r="BW44" i="1"/>
  <c r="BV44" i="1"/>
  <c r="BU44" i="1"/>
  <c r="BW43" i="1"/>
  <c r="BV43" i="1"/>
  <c r="BU43" i="1"/>
  <c r="BW42" i="1"/>
  <c r="BV42" i="1"/>
  <c r="BU42" i="1"/>
  <c r="BW41" i="1"/>
  <c r="BV41" i="1"/>
  <c r="BU41" i="1"/>
  <c r="BW37" i="1"/>
  <c r="BV37" i="1"/>
  <c r="BU37" i="1"/>
  <c r="BW36" i="1"/>
  <c r="BV36" i="1"/>
  <c r="BU36" i="1"/>
  <c r="BW35" i="1"/>
  <c r="BV35" i="1"/>
  <c r="BU35" i="1"/>
  <c r="BW34" i="1"/>
  <c r="BV34" i="1"/>
  <c r="BU34" i="1"/>
  <c r="BU38" i="1" s="1"/>
  <c r="BW30" i="1"/>
  <c r="BV30" i="1"/>
  <c r="BU30" i="1"/>
  <c r="BW29" i="1"/>
  <c r="BV29" i="1"/>
  <c r="BU29" i="1"/>
  <c r="BW28" i="1"/>
  <c r="BV28" i="1"/>
  <c r="BU28" i="1"/>
  <c r="BW27" i="1"/>
  <c r="BV27" i="1"/>
  <c r="BU27" i="1"/>
  <c r="BU31" i="1" s="1"/>
  <c r="BW26" i="1"/>
  <c r="BV26" i="1"/>
  <c r="BU26" i="1"/>
  <c r="D57" i="1"/>
  <c r="BV14" i="1"/>
  <c r="BV23" i="1" s="1"/>
  <c r="BW14" i="1"/>
  <c r="BV15" i="1"/>
  <c r="BW15" i="1"/>
  <c r="BV16" i="1"/>
  <c r="BW16" i="1"/>
  <c r="BV17" i="1"/>
  <c r="BW17" i="1"/>
  <c r="BV18" i="1"/>
  <c r="BW18" i="1"/>
  <c r="BV19" i="1"/>
  <c r="BW19" i="1"/>
  <c r="BW23" i="1" s="1"/>
  <c r="BV20" i="1"/>
  <c r="BW20" i="1"/>
  <c r="BV21" i="1"/>
  <c r="BW21" i="1"/>
  <c r="BV22" i="1"/>
  <c r="BW22" i="1"/>
  <c r="BW13" i="1"/>
  <c r="BV13" i="1"/>
  <c r="BU14" i="1"/>
  <c r="BU23" i="1" s="1"/>
  <c r="BU15" i="1"/>
  <c r="BU16" i="1"/>
  <c r="BU17" i="1"/>
  <c r="BU18" i="1"/>
  <c r="BU19" i="1"/>
  <c r="BU20" i="1"/>
  <c r="BU21" i="1"/>
  <c r="BU22" i="1"/>
  <c r="BU13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C5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H57" i="1" s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V57" i="1" s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R57" i="1" s="1"/>
  <c r="BS46" i="1"/>
  <c r="BT46" i="1"/>
  <c r="BT57" i="1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8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C23" i="1"/>
  <c r="AN57" i="1" l="1"/>
  <c r="AL57" i="1"/>
  <c r="BU55" i="1"/>
  <c r="AM57" i="1"/>
  <c r="BV55" i="1"/>
  <c r="AK57" i="1"/>
  <c r="Z57" i="1"/>
  <c r="L57" i="1"/>
  <c r="BV46" i="1"/>
  <c r="BG57" i="1"/>
  <c r="BF57" i="1"/>
  <c r="V57" i="1"/>
  <c r="BJ57" i="1"/>
  <c r="N57" i="1"/>
  <c r="BH57" i="1"/>
  <c r="AT57" i="1"/>
  <c r="J57" i="1"/>
  <c r="AX57" i="1"/>
  <c r="X57" i="1"/>
  <c r="BW46" i="1"/>
  <c r="BD57" i="1"/>
  <c r="T57" i="1"/>
  <c r="BU46" i="1"/>
  <c r="AJ57" i="1"/>
  <c r="W57" i="1"/>
  <c r="BP57" i="1"/>
  <c r="AR57" i="1"/>
  <c r="AF57" i="1"/>
  <c r="H57" i="1"/>
  <c r="BO57" i="1"/>
  <c r="AQ57" i="1"/>
  <c r="S57" i="1"/>
  <c r="BL57" i="1"/>
  <c r="AB57" i="1"/>
  <c r="P57" i="1"/>
  <c r="BW38" i="1"/>
  <c r="BV38" i="1"/>
  <c r="BC57" i="1"/>
  <c r="AE57" i="1"/>
  <c r="G57" i="1"/>
  <c r="AZ57" i="1"/>
  <c r="BN57" i="1"/>
  <c r="BB57" i="1"/>
  <c r="AP57" i="1"/>
  <c r="AD57" i="1"/>
  <c r="R57" i="1"/>
  <c r="F57" i="1"/>
  <c r="BK57" i="1"/>
  <c r="AY57" i="1"/>
  <c r="AA57" i="1"/>
  <c r="O57" i="1"/>
  <c r="C57" i="1"/>
  <c r="AW57" i="1"/>
  <c r="Y57" i="1"/>
  <c r="BI57" i="1"/>
  <c r="BS57" i="1"/>
  <c r="AU57" i="1"/>
  <c r="AI57" i="1"/>
  <c r="K57" i="1"/>
  <c r="M57" i="1"/>
  <c r="AC57" i="1"/>
  <c r="BW31" i="1"/>
  <c r="AO57" i="1"/>
  <c r="BV31" i="1"/>
  <c r="BM57" i="1"/>
  <c r="Q57" i="1"/>
  <c r="BA57" i="1"/>
  <c r="E57" i="1"/>
  <c r="BQ57" i="1"/>
  <c r="BE57" i="1"/>
  <c r="AS57" i="1"/>
  <c r="AG57" i="1"/>
  <c r="U57" i="1"/>
  <c r="I57" i="1"/>
  <c r="BU57" i="1"/>
  <c r="BW57" i="1"/>
  <c r="BV57" i="1" l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<sst xmlns="http://schemas.openxmlformats.org/spreadsheetml/2006/main" count="168" uniqueCount="98">
  <si>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</si>
  <si>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</si>
  <si>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</si>
  <si>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</si>
  <si>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</si>
  <si>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</si>
  <si>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</si>
  <si>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</si>
  <si>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</si>
  <si>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</si>
  <si>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</si>
  <si>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</si>
  <si>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</si>
  <si>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</si>
  <si>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</si>
  <si>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</si>
  <si>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</si>
  <si>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</si>
  <si>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</si>
  <si>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</si>
  <si>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</si>
  <si>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</si>
  <si>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</si>
  <si>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</si>
  <si>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</si>
  <si>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</si>
  <si>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</si>
  <si>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</si>
  <si>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</si>
  <si>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</si>
  <si>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</si>
  <si>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</si>
  <si>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</si>
  <si>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</si>
  <si>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</si>
  <si>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</si>
  <si>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</si>
  <si>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</si>
  <si>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</si>
  <si>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</si>
  <si>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</si>
  <si>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</si>
  <si>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</si>
  <si>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</si>
  <si>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</si>
  <si>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</si>
  <si>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</si>
  <si>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</si>
  <si>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</si>
  <si>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</si>
  <si>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</si>
  <si>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</si>
  <si>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</si>
  <si>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</si>
  <si>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</si>
  <si>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</si>
  <si>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</si>
  <si>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</si>
  <si>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</si>
  <si>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</si>
  <si>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</si>
  <si>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</si>
  <si>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</si>
  <si>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</si>
  <si>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</si>
  <si>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</si>
  <si>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</si>
  <si>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</si>
  <si>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</si>
  <si>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</si>
  <si>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</si>
  <si>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</si>
  <si>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</si>
  <si>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</si>
  <si>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</si>
  <si>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</si>
  <si>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</si>
  <si>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</si>
  <si>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</si>
  <si>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</si>
  <si>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</si>
  <si>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</si>
  <si>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</si>
  <si>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</si>
  <si>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</si>
  <si>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</si>
  <si>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</si>
  <si>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</si>
  <si>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</si>
  <si>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</si>
  <si>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</si>
  <si>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</si>
  <si>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</si>
  <si>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</si>
  <si>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</si>
  <si>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</si>
  <si>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2024-2026</t>
  </si>
  <si>
    <t>DATI PREVISIONALI ANNO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</si>
</sst>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1" fillId="0" borderId="1" xfId="1" applyFont="1" applyBorder="1" applyAlignment="1">
      <alignment vertical="center"/>
    </xf>
    <xf numFmtId="43" fontId="0" fillId="2" borderId="1" xfId="1" applyFont="1" applyFill="1" applyBorder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2" borderId="2" xfId="1" applyFont="1" applyFill="1" applyBorder="1"/>
    <xf numFmtId="43" fontId="0" fillId="0" borderId="2" xfId="1" applyFon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0" applyNumberFormat="1" applyFont="1" applyBorder="1"/>
    <xf numFmtId="43" fontId="5" fillId="0" borderId="1" xfId="1" applyFont="1" applyBorder="1"/>
    <xf numFmtId="43" fontId="5" fillId="0" borderId="1" xfId="1" applyFont="1" applyBorder="1" applyAlignment="1">
      <alignment vertical="top"/>
    </xf>
    <xf numFmtId="0" fontId="0" fillId="0" borderId="1" xfId="0" applyFont="1" applyBorder="1"/>
    <xf numFmtId="43" fontId="0" fillId="3" borderId="1" xfId="1" applyFont="1" applyFill="1" applyBorder="1"/>
    <xf numFmtId="43" fontId="5" fillId="0" borderId="1" xfId="1" applyFont="1" applyFill="1" applyBorder="1"/>
    <xf numFmtId="43" fontId="1" fillId="0" borderId="1" xfId="0" applyNumberFormat="1" applyFon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58"/>
  <sheetViews>
    <sheetView tabSelected="1" workbookViewId="0">
      <pane xSplit="2" topLeftCell="C1" activePane="topRight" state="frozen"/>
      <selection activeCell="A4" sqref="A4"/>
      <selection pane="topRight" activeCell="A6" sqref="A6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6.42578125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1" width="13.28515625" bestFit="1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4.7109375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8.7109375" customWidth="1"/>
    <col min="75" max="75" width="16.8554687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40" t="s">
        <v>5</v>
      </c>
      <c r="B7" s="41"/>
      <c r="C7" s="45" t="s">
        <v>0</v>
      </c>
      <c r="D7" s="45"/>
      <c r="E7" s="46"/>
      <c r="F7" s="45" t="s">
        <v>45</v>
      </c>
      <c r="G7" s="45"/>
      <c r="H7" s="46"/>
      <c r="I7" s="45" t="s">
        <v>47</v>
      </c>
      <c r="J7" s="45"/>
      <c r="K7" s="46"/>
      <c r="L7" s="45" t="s">
        <v>48</v>
      </c>
      <c r="M7" s="45"/>
      <c r="N7" s="46"/>
      <c r="O7" s="45" t="s">
        <v>51</v>
      </c>
      <c r="P7" s="45"/>
      <c r="Q7" s="46"/>
      <c r="R7" s="45" t="s">
        <v>52</v>
      </c>
      <c r="S7" s="45"/>
      <c r="T7" s="46"/>
      <c r="U7" s="45" t="s">
        <v>53</v>
      </c>
      <c r="V7" s="45"/>
      <c r="W7" s="46"/>
      <c r="X7" s="45" t="s">
        <v>57</v>
      </c>
      <c r="Y7" s="45"/>
      <c r="Z7" s="46"/>
      <c r="AA7" s="45" t="s">
        <v>58</v>
      </c>
      <c r="AB7" s="45"/>
      <c r="AC7" s="46"/>
      <c r="AD7" s="45" t="s">
        <v>61</v>
      </c>
      <c r="AE7" s="45"/>
      <c r="AF7" s="46"/>
      <c r="AG7" s="45" t="s">
        <v>62</v>
      </c>
      <c r="AH7" s="45"/>
      <c r="AI7" s="46"/>
      <c r="AJ7" s="45" t="s">
        <v>63</v>
      </c>
      <c r="AK7" s="45"/>
      <c r="AL7" s="46"/>
      <c r="AM7" s="45" t="s">
        <v>67</v>
      </c>
      <c r="AN7" s="45"/>
      <c r="AO7" s="46"/>
      <c r="AP7" s="45" t="s">
        <v>68</v>
      </c>
      <c r="AQ7" s="45"/>
      <c r="AR7" s="46"/>
      <c r="AS7" s="45" t="s">
        <v>69</v>
      </c>
      <c r="AT7" s="45"/>
      <c r="AU7" s="46"/>
      <c r="AV7" s="45" t="s">
        <v>73</v>
      </c>
      <c r="AW7" s="45"/>
      <c r="AX7" s="46"/>
      <c r="AY7" s="45" t="s">
        <v>74</v>
      </c>
      <c r="AZ7" s="45"/>
      <c r="BA7" s="46"/>
      <c r="BB7" s="45" t="s">
        <v>75</v>
      </c>
      <c r="BC7" s="45"/>
      <c r="BD7" s="46"/>
      <c r="BE7" s="45" t="s">
        <v>79</v>
      </c>
      <c r="BF7" s="45"/>
      <c r="BG7" s="46"/>
      <c r="BH7" s="45" t="s">
        <v>80</v>
      </c>
      <c r="BI7" s="45"/>
      <c r="BJ7" s="46"/>
      <c r="BK7" s="45" t="s">
        <v>83</v>
      </c>
      <c r="BL7" s="45"/>
      <c r="BM7" s="46"/>
      <c r="BN7" s="45" t="s">
        <v>85</v>
      </c>
      <c r="BO7" s="45"/>
      <c r="BP7" s="46"/>
      <c r="BQ7" s="45" t="s">
        <v>87</v>
      </c>
      <c r="BR7" s="45"/>
      <c r="BS7" s="46"/>
      <c r="BT7" s="50" t="s">
        <v>88</v>
      </c>
      <c r="BU7" s="52" t="s">
        <v>89</v>
      </c>
      <c r="BV7" s="53"/>
      <c r="BW7" s="54"/>
    </row>
    <row r="8" spans="1:75" x14ac:dyDescent="0.25">
      <c r="A8" s="42"/>
      <c r="B8" s="43"/>
      <c r="C8" s="47" t="s">
        <v>1</v>
      </c>
      <c r="D8" s="45"/>
      <c r="E8" s="46"/>
      <c r="F8" s="47" t="s">
        <v>46</v>
      </c>
      <c r="G8" s="45"/>
      <c r="H8" s="46"/>
      <c r="I8" s="47" t="s">
        <v>50</v>
      </c>
      <c r="J8" s="45"/>
      <c r="K8" s="46"/>
      <c r="L8" s="47" t="s">
        <v>49</v>
      </c>
      <c r="M8" s="45"/>
      <c r="N8" s="46"/>
      <c r="O8" s="47" t="s">
        <v>54</v>
      </c>
      <c r="P8" s="45"/>
      <c r="Q8" s="46"/>
      <c r="R8" s="47" t="s">
        <v>55</v>
      </c>
      <c r="S8" s="45"/>
      <c r="T8" s="46"/>
      <c r="U8" s="47" t="s">
        <v>56</v>
      </c>
      <c r="V8" s="45"/>
      <c r="W8" s="46"/>
      <c r="X8" s="47" t="s">
        <v>59</v>
      </c>
      <c r="Y8" s="45"/>
      <c r="Z8" s="46"/>
      <c r="AA8" s="47" t="s">
        <v>60</v>
      </c>
      <c r="AB8" s="45"/>
      <c r="AC8" s="46"/>
      <c r="AD8" s="47" t="s">
        <v>64</v>
      </c>
      <c r="AE8" s="45"/>
      <c r="AF8" s="46"/>
      <c r="AG8" s="47" t="s">
        <v>65</v>
      </c>
      <c r="AH8" s="45"/>
      <c r="AI8" s="46"/>
      <c r="AJ8" s="47" t="s">
        <v>66</v>
      </c>
      <c r="AK8" s="45"/>
      <c r="AL8" s="46"/>
      <c r="AM8" s="47" t="s">
        <v>70</v>
      </c>
      <c r="AN8" s="45"/>
      <c r="AO8" s="46"/>
      <c r="AP8" s="47" t="s">
        <v>71</v>
      </c>
      <c r="AQ8" s="45"/>
      <c r="AR8" s="46"/>
      <c r="AS8" s="47" t="s">
        <v>72</v>
      </c>
      <c r="AT8" s="45"/>
      <c r="AU8" s="46"/>
      <c r="AV8" s="47" t="s">
        <v>76</v>
      </c>
      <c r="AW8" s="45"/>
      <c r="AX8" s="46"/>
      <c r="AY8" s="47" t="s">
        <v>77</v>
      </c>
      <c r="AZ8" s="45"/>
      <c r="BA8" s="46"/>
      <c r="BB8" s="47" t="s">
        <v>78</v>
      </c>
      <c r="BC8" s="45"/>
      <c r="BD8" s="46"/>
      <c r="BE8" s="47" t="s">
        <v>81</v>
      </c>
      <c r="BF8" s="45"/>
      <c r="BG8" s="46"/>
      <c r="BH8" s="47" t="s">
        <v>82</v>
      </c>
      <c r="BI8" s="45"/>
      <c r="BJ8" s="46"/>
      <c r="BK8" s="47" t="s">
        <v>84</v>
      </c>
      <c r="BL8" s="45"/>
      <c r="BM8" s="46"/>
      <c r="BN8" s="47" t="s">
        <v>86</v>
      </c>
      <c r="BO8" s="45"/>
      <c r="BP8" s="46"/>
      <c r="BQ8" s="47" t="s">
        <v>93</v>
      </c>
      <c r="BR8" s="45"/>
      <c r="BS8" s="46"/>
      <c r="BT8" s="51"/>
      <c r="BU8" s="55"/>
      <c r="BV8" s="56"/>
      <c r="BW8" s="57"/>
    </row>
    <row r="9" spans="1:75" x14ac:dyDescent="0.25">
      <c r="A9" s="42"/>
      <c r="B9" s="43"/>
      <c r="C9" s="48" t="s">
        <v>2</v>
      </c>
      <c r="D9" s="49"/>
      <c r="E9" s="26" t="s">
        <v>3</v>
      </c>
      <c r="F9" s="48" t="s">
        <v>2</v>
      </c>
      <c r="G9" s="49"/>
      <c r="H9" s="26" t="s">
        <v>3</v>
      </c>
      <c r="I9" s="48" t="s">
        <v>2</v>
      </c>
      <c r="J9" s="49"/>
      <c r="K9" s="26" t="s">
        <v>3</v>
      </c>
      <c r="L9" s="48" t="s">
        <v>2</v>
      </c>
      <c r="M9" s="49"/>
      <c r="N9" s="26" t="s">
        <v>3</v>
      </c>
      <c r="O9" s="48" t="s">
        <v>2</v>
      </c>
      <c r="P9" s="49"/>
      <c r="Q9" s="26" t="s">
        <v>3</v>
      </c>
      <c r="R9" s="48" t="s">
        <v>2</v>
      </c>
      <c r="S9" s="49"/>
      <c r="T9" s="26" t="s">
        <v>3</v>
      </c>
      <c r="U9" s="48" t="s">
        <v>2</v>
      </c>
      <c r="V9" s="49"/>
      <c r="W9" s="26" t="s">
        <v>3</v>
      </c>
      <c r="X9" s="48" t="s">
        <v>2</v>
      </c>
      <c r="Y9" s="49"/>
      <c r="Z9" s="26" t="s">
        <v>3</v>
      </c>
      <c r="AA9" s="48" t="s">
        <v>2</v>
      </c>
      <c r="AB9" s="49"/>
      <c r="AC9" s="26" t="s">
        <v>3</v>
      </c>
      <c r="AD9" s="48" t="s">
        <v>2</v>
      </c>
      <c r="AE9" s="49"/>
      <c r="AF9" s="26" t="s">
        <v>3</v>
      </c>
      <c r="AG9" s="48" t="s">
        <v>2</v>
      </c>
      <c r="AH9" s="49"/>
      <c r="AI9" s="26" t="s">
        <v>3</v>
      </c>
      <c r="AJ9" s="48" t="s">
        <v>2</v>
      </c>
      <c r="AK9" s="49"/>
      <c r="AL9" s="26" t="s">
        <v>3</v>
      </c>
      <c r="AM9" s="48" t="s">
        <v>2</v>
      </c>
      <c r="AN9" s="49"/>
      <c r="AO9" s="26" t="s">
        <v>3</v>
      </c>
      <c r="AP9" s="48" t="s">
        <v>2</v>
      </c>
      <c r="AQ9" s="49"/>
      <c r="AR9" s="26" t="s">
        <v>3</v>
      </c>
      <c r="AS9" s="48" t="s">
        <v>2</v>
      </c>
      <c r="AT9" s="49"/>
      <c r="AU9" s="26" t="s">
        <v>3</v>
      </c>
      <c r="AV9" s="48" t="s">
        <v>2</v>
      </c>
      <c r="AW9" s="49"/>
      <c r="AX9" s="26" t="s">
        <v>3</v>
      </c>
      <c r="AY9" s="48" t="s">
        <v>2</v>
      </c>
      <c r="AZ9" s="49"/>
      <c r="BA9" s="26" t="s">
        <v>3</v>
      </c>
      <c r="BB9" s="48" t="s">
        <v>2</v>
      </c>
      <c r="BC9" s="49"/>
      <c r="BD9" s="26" t="s">
        <v>3</v>
      </c>
      <c r="BE9" s="48" t="s">
        <v>2</v>
      </c>
      <c r="BF9" s="49"/>
      <c r="BG9" s="26" t="s">
        <v>3</v>
      </c>
      <c r="BH9" s="48" t="s">
        <v>2</v>
      </c>
      <c r="BI9" s="49"/>
      <c r="BJ9" s="26" t="s">
        <v>3</v>
      </c>
      <c r="BK9" s="48" t="s">
        <v>2</v>
      </c>
      <c r="BL9" s="49"/>
      <c r="BM9" s="26" t="s">
        <v>3</v>
      </c>
      <c r="BN9" s="48" t="s">
        <v>2</v>
      </c>
      <c r="BO9" s="49"/>
      <c r="BP9" s="26" t="s">
        <v>3</v>
      </c>
      <c r="BQ9" s="48" t="s">
        <v>2</v>
      </c>
      <c r="BR9" s="49"/>
      <c r="BS9" s="26" t="s">
        <v>3</v>
      </c>
      <c r="BT9" s="26" t="s">
        <v>2</v>
      </c>
      <c r="BU9" s="48" t="s">
        <v>2</v>
      </c>
      <c r="BV9" s="49"/>
      <c r="BW9" s="26" t="s">
        <v>3</v>
      </c>
    </row>
    <row r="10" spans="1:75" ht="60" x14ac:dyDescent="0.25">
      <c r="A10" s="44"/>
      <c r="B10" s="43"/>
      <c r="C10" s="23"/>
      <c r="D10" s="28" t="s">
        <v>4</v>
      </c>
      <c r="E10" s="22"/>
      <c r="F10" s="23"/>
      <c r="G10" s="28" t="s">
        <v>4</v>
      </c>
      <c r="H10" s="22"/>
      <c r="I10" s="23"/>
      <c r="J10" s="28" t="s">
        <v>4</v>
      </c>
      <c r="K10" s="22"/>
      <c r="L10" s="23"/>
      <c r="M10" s="28" t="s">
        <v>4</v>
      </c>
      <c r="N10" s="22"/>
      <c r="O10" s="23"/>
      <c r="P10" s="28" t="s">
        <v>4</v>
      </c>
      <c r="Q10" s="22"/>
      <c r="R10" s="23"/>
      <c r="S10" s="28" t="s">
        <v>4</v>
      </c>
      <c r="T10" s="22"/>
      <c r="U10" s="23"/>
      <c r="V10" s="28" t="s">
        <v>4</v>
      </c>
      <c r="W10" s="22"/>
      <c r="X10" s="23"/>
      <c r="Y10" s="28" t="s">
        <v>4</v>
      </c>
      <c r="Z10" s="22"/>
      <c r="AA10" s="23"/>
      <c r="AB10" s="28" t="s">
        <v>4</v>
      </c>
      <c r="AC10" s="22"/>
      <c r="AD10" s="23"/>
      <c r="AE10" s="28" t="s">
        <v>4</v>
      </c>
      <c r="AF10" s="22"/>
      <c r="AG10" s="23"/>
      <c r="AH10" s="28" t="s">
        <v>4</v>
      </c>
      <c r="AI10" s="22"/>
      <c r="AJ10" s="23"/>
      <c r="AK10" s="28" t="s">
        <v>4</v>
      </c>
      <c r="AL10" s="22"/>
      <c r="AM10" s="23"/>
      <c r="AN10" s="28" t="s">
        <v>4</v>
      </c>
      <c r="AO10" s="22"/>
      <c r="AP10" s="23"/>
      <c r="AQ10" s="28" t="s">
        <v>4</v>
      </c>
      <c r="AR10" s="22"/>
      <c r="AS10" s="23"/>
      <c r="AT10" s="28" t="s">
        <v>4</v>
      </c>
      <c r="AU10" s="22"/>
      <c r="AV10" s="23"/>
      <c r="AW10" s="28" t="s">
        <v>4</v>
      </c>
      <c r="AX10" s="22"/>
      <c r="AY10" s="23"/>
      <c r="AZ10" s="28" t="s">
        <v>4</v>
      </c>
      <c r="BA10" s="22"/>
      <c r="BB10" s="23"/>
      <c r="BC10" s="28" t="s">
        <v>4</v>
      </c>
      <c r="BD10" s="22"/>
      <c r="BE10" s="23"/>
      <c r="BF10" s="28" t="s">
        <v>4</v>
      </c>
      <c r="BG10" s="22"/>
      <c r="BH10" s="23"/>
      <c r="BI10" s="28" t="s">
        <v>4</v>
      </c>
      <c r="BJ10" s="22"/>
      <c r="BK10" s="23"/>
      <c r="BL10" s="28" t="s">
        <v>4</v>
      </c>
      <c r="BM10" s="22"/>
      <c r="BN10" s="23"/>
      <c r="BO10" s="28" t="s">
        <v>4</v>
      </c>
      <c r="BP10" s="22"/>
      <c r="BQ10" s="23"/>
      <c r="BR10" s="28" t="s">
        <v>4</v>
      </c>
      <c r="BS10" s="22"/>
      <c r="BT10" s="22"/>
      <c r="BU10" s="23"/>
      <c r="BV10" s="28" t="s">
        <v>4</v>
      </c>
      <c r="BW10" s="22"/>
    </row>
    <row r="11" spans="1:75" x14ac:dyDescent="0.25">
      <c r="A11" s="17"/>
      <c r="B11" s="6" t="s">
        <v>6</v>
      </c>
      <c r="C11" s="29"/>
      <c r="D11" s="25"/>
      <c r="E11" s="25"/>
      <c r="F11" s="29"/>
      <c r="G11" s="25"/>
      <c r="H11" s="25"/>
      <c r="I11" s="29"/>
      <c r="J11" s="25"/>
      <c r="K11" s="25"/>
      <c r="L11" s="29"/>
      <c r="M11" s="25"/>
      <c r="N11" s="25"/>
      <c r="O11" s="29"/>
      <c r="P11" s="25"/>
      <c r="Q11" s="25"/>
      <c r="R11" s="29"/>
      <c r="S11" s="25"/>
      <c r="T11" s="25"/>
      <c r="U11" s="29"/>
      <c r="V11" s="25"/>
      <c r="W11" s="25"/>
      <c r="X11" s="29"/>
      <c r="Y11" s="25"/>
      <c r="Z11" s="25"/>
      <c r="AA11" s="29"/>
      <c r="AB11" s="25"/>
      <c r="AC11" s="25"/>
      <c r="AD11" s="29"/>
      <c r="AE11" s="25"/>
      <c r="AF11" s="25"/>
      <c r="AG11" s="29"/>
      <c r="AH11" s="25"/>
      <c r="AI11" s="25"/>
      <c r="AJ11" s="29"/>
      <c r="AK11" s="25"/>
      <c r="AL11" s="25"/>
      <c r="AM11" s="29"/>
      <c r="AN11" s="25"/>
      <c r="AO11" s="25"/>
      <c r="AP11" s="29"/>
      <c r="AQ11" s="25"/>
      <c r="AR11" s="25"/>
      <c r="AS11" s="29"/>
      <c r="AT11" s="25"/>
      <c r="AU11" s="25"/>
      <c r="AV11" s="29"/>
      <c r="AW11" s="25"/>
      <c r="AX11" s="25"/>
      <c r="AY11" s="29"/>
      <c r="AZ11" s="25"/>
      <c r="BA11" s="25"/>
      <c r="BB11" s="29"/>
      <c r="BC11" s="25"/>
      <c r="BD11" s="25"/>
      <c r="BE11" s="29"/>
      <c r="BF11" s="25"/>
      <c r="BG11" s="25"/>
      <c r="BH11" s="29"/>
      <c r="BI11" s="25"/>
      <c r="BJ11" s="25"/>
      <c r="BK11" s="29"/>
      <c r="BL11" s="25"/>
      <c r="BM11" s="25"/>
      <c r="BN11" s="29"/>
      <c r="BO11" s="25"/>
      <c r="BP11" s="25"/>
      <c r="BQ11" s="29"/>
      <c r="BR11" s="37"/>
      <c r="BS11" s="25"/>
      <c r="BT11" s="25">
        <v>873773.83</v>
      </c>
      <c r="BU11" s="30">
        <f>BT11</f>
        <v>873773.83</v>
      </c>
      <c r="BV11" s="30">
        <v>0</v>
      </c>
      <c r="BW11" s="31">
        <v>0</v>
      </c>
    </row>
    <row r="12" spans="1:75" x14ac:dyDescent="0.25">
      <c r="A12" s="18"/>
      <c r="B12" s="3" t="s"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8"/>
      <c r="BS12" s="34"/>
      <c r="BT12" s="34"/>
      <c r="BU12" s="34"/>
      <c r="BV12" s="34"/>
      <c r="BW12" s="34"/>
    </row>
    <row r="13" spans="1:75" x14ac:dyDescent="0.25">
      <c r="A13" s="19">
        <v>101</v>
      </c>
      <c r="B13" s="1" t="s">
        <v>8</v>
      </c>
      <c r="C13" s="35">
        <v>21150351.600000001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66540.509999999995</v>
      </c>
      <c r="J13" s="35">
        <v>0</v>
      </c>
      <c r="K13" s="35">
        <v>0</v>
      </c>
      <c r="L13" s="35">
        <v>618976.14</v>
      </c>
      <c r="M13" s="35">
        <v>0</v>
      </c>
      <c r="N13" s="35">
        <v>0</v>
      </c>
      <c r="O13" s="35">
        <v>1179916.8500000001</v>
      </c>
      <c r="P13" s="35">
        <v>0</v>
      </c>
      <c r="Q13" s="35">
        <v>0</v>
      </c>
      <c r="R13" s="35">
        <v>254697.29</v>
      </c>
      <c r="S13" s="35">
        <v>0</v>
      </c>
      <c r="T13" s="35">
        <v>0</v>
      </c>
      <c r="U13" s="35">
        <v>995374.77</v>
      </c>
      <c r="V13" s="35">
        <v>0</v>
      </c>
      <c r="W13" s="35">
        <v>0</v>
      </c>
      <c r="X13" s="35">
        <v>2929839.18</v>
      </c>
      <c r="Y13" s="35">
        <v>0</v>
      </c>
      <c r="Z13" s="35">
        <v>0</v>
      </c>
      <c r="AA13" s="35">
        <v>8165701.6699999999</v>
      </c>
      <c r="AB13" s="35">
        <v>0</v>
      </c>
      <c r="AC13" s="35">
        <v>0</v>
      </c>
      <c r="AD13" s="35">
        <v>1110933.23</v>
      </c>
      <c r="AE13" s="35">
        <v>0</v>
      </c>
      <c r="AF13" s="35">
        <v>0</v>
      </c>
      <c r="AG13" s="35">
        <v>2777266.38</v>
      </c>
      <c r="AH13" s="35">
        <v>0</v>
      </c>
      <c r="AI13" s="35">
        <v>0</v>
      </c>
      <c r="AJ13" s="35">
        <v>2092901.82</v>
      </c>
      <c r="AK13" s="35">
        <v>0</v>
      </c>
      <c r="AL13" s="35">
        <v>0</v>
      </c>
      <c r="AM13" s="35">
        <v>2331209.66</v>
      </c>
      <c r="AN13" s="35">
        <v>0</v>
      </c>
      <c r="AO13" s="35">
        <v>0</v>
      </c>
      <c r="AP13" s="35">
        <v>2523509.71</v>
      </c>
      <c r="AQ13" s="35">
        <v>0</v>
      </c>
      <c r="AR13" s="35">
        <v>0</v>
      </c>
      <c r="AS13" s="35">
        <v>841397.5</v>
      </c>
      <c r="AT13" s="35">
        <v>0</v>
      </c>
      <c r="AU13" s="35">
        <v>0</v>
      </c>
      <c r="AV13" s="35">
        <v>6834767.3300000001</v>
      </c>
      <c r="AW13" s="35">
        <v>0</v>
      </c>
      <c r="AX13" s="35">
        <v>0</v>
      </c>
      <c r="AY13" s="35">
        <v>673177.95</v>
      </c>
      <c r="AZ13" s="35">
        <v>0</v>
      </c>
      <c r="BA13" s="35">
        <v>0</v>
      </c>
      <c r="BB13" s="35">
        <v>284738.15000000002</v>
      </c>
      <c r="BC13" s="35">
        <v>0</v>
      </c>
      <c r="BD13" s="35">
        <v>0</v>
      </c>
      <c r="BE13" s="35">
        <v>638487.98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0">
        <f>C13+F13+I13+L13+O13+R13+U13+X13+AA13+AD13+AG13+AJ13+AM13+AP13+AS13+AV13+AY13+BB13+BE13+BH13+BK13+BN13+BQ13+BT13</f>
        <v>55469787.720000006</v>
      </c>
      <c r="BV13" s="30">
        <f>D13+G13+J13+M13+P13+S13+V13+Y13+AB13+AE13+AH13+AK13+AN13+AQ13+AT13+AW13+AZ13+BC13+BF13+BI13+BL13+BO13+BR13</f>
        <v>0</v>
      </c>
      <c r="BW13" s="30">
        <f>E13+H13+K13+N13+Q13+T13+W13+Z13+AC13+AF13+AI13+AL13+AO13+AR13+AU13+AX13+BA13+BD13+BG13+BJ13+BM13+BP13+BS13</f>
        <v>0</v>
      </c>
    </row>
    <row r="14" spans="1:75" x14ac:dyDescent="0.25">
      <c r="A14" s="19">
        <v>102</v>
      </c>
      <c r="B14" s="1" t="s">
        <v>9</v>
      </c>
      <c r="C14" s="35">
        <v>2908136.4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4723.92</v>
      </c>
      <c r="J14" s="35">
        <v>0</v>
      </c>
      <c r="K14" s="35">
        <v>0</v>
      </c>
      <c r="L14" s="35">
        <v>44203.62</v>
      </c>
      <c r="M14" s="35">
        <v>0</v>
      </c>
      <c r="N14" s="35">
        <v>0</v>
      </c>
      <c r="O14" s="35">
        <v>86226.31</v>
      </c>
      <c r="P14" s="35">
        <v>0</v>
      </c>
      <c r="Q14" s="35">
        <v>0</v>
      </c>
      <c r="R14" s="35">
        <v>18081.75</v>
      </c>
      <c r="S14" s="35">
        <v>0</v>
      </c>
      <c r="T14" s="35">
        <v>0</v>
      </c>
      <c r="U14" s="35">
        <v>70625.09</v>
      </c>
      <c r="V14" s="35">
        <v>0</v>
      </c>
      <c r="W14" s="35">
        <v>0</v>
      </c>
      <c r="X14" s="35">
        <v>207422.24</v>
      </c>
      <c r="Y14" s="35">
        <v>0</v>
      </c>
      <c r="Z14" s="35">
        <v>0</v>
      </c>
      <c r="AA14" s="35">
        <v>577562.63</v>
      </c>
      <c r="AB14" s="35">
        <v>0</v>
      </c>
      <c r="AC14" s="35">
        <v>0</v>
      </c>
      <c r="AD14" s="35">
        <v>79446.38</v>
      </c>
      <c r="AE14" s="35">
        <v>0</v>
      </c>
      <c r="AF14" s="35">
        <v>0</v>
      </c>
      <c r="AG14" s="35">
        <v>202842.56</v>
      </c>
      <c r="AH14" s="35">
        <v>0</v>
      </c>
      <c r="AI14" s="35">
        <v>0</v>
      </c>
      <c r="AJ14" s="35">
        <v>149025.79</v>
      </c>
      <c r="AK14" s="35">
        <v>0</v>
      </c>
      <c r="AL14" s="35">
        <v>0</v>
      </c>
      <c r="AM14" s="35">
        <v>171256.72</v>
      </c>
      <c r="AN14" s="35">
        <v>0</v>
      </c>
      <c r="AO14" s="35">
        <v>0</v>
      </c>
      <c r="AP14" s="35">
        <v>185362.91</v>
      </c>
      <c r="AQ14" s="35">
        <v>0</v>
      </c>
      <c r="AR14" s="35">
        <v>0</v>
      </c>
      <c r="AS14" s="35">
        <v>59646.23</v>
      </c>
      <c r="AT14" s="35">
        <v>0</v>
      </c>
      <c r="AU14" s="35">
        <v>0</v>
      </c>
      <c r="AV14" s="35">
        <v>483094.95</v>
      </c>
      <c r="AW14" s="35">
        <v>870</v>
      </c>
      <c r="AX14" s="35">
        <v>0</v>
      </c>
      <c r="AY14" s="35">
        <v>48474.49</v>
      </c>
      <c r="AZ14" s="35">
        <v>0</v>
      </c>
      <c r="BA14" s="35">
        <v>0</v>
      </c>
      <c r="BB14" s="35">
        <v>20188.02</v>
      </c>
      <c r="BC14" s="35">
        <v>0</v>
      </c>
      <c r="BD14" s="35">
        <v>0</v>
      </c>
      <c r="BE14" s="35">
        <v>41568.76</v>
      </c>
      <c r="BF14" s="35">
        <v>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35">
        <v>0</v>
      </c>
      <c r="BP14" s="35">
        <v>0</v>
      </c>
      <c r="BQ14" s="35">
        <v>0</v>
      </c>
      <c r="BR14" s="35">
        <v>0</v>
      </c>
      <c r="BS14" s="35">
        <v>0</v>
      </c>
      <c r="BT14" s="35">
        <v>0</v>
      </c>
      <c r="BU14" s="30">
        <f t="shared" ref="BU14:BU22" si="0">C14+F14+I14+L14+O14+R14+U14+X14+AA14+AD14+AG14+AJ14+AM14+AP14+AS14+AV14+AY14+BB14+BE14+BH14+BK14+BN14+BQ14+BT14</f>
        <v>5357888.7699999996</v>
      </c>
      <c r="BV14" s="30">
        <f t="shared" ref="BV14:BV22" si="1">D14+G14+J14+M14+P14+S14+V14+Y14+AB14+AE14+AH14+AK14+AN14+AQ14+AT14+AW14+AZ14+BC14+BF14+BI14+BL14+BO14+BR14</f>
        <v>870</v>
      </c>
      <c r="BW14" s="30">
        <f t="shared" ref="BW14:BW22" si="2">E14+H14+K14+N14+Q14+T14+W14+Z14+AC14+AF14+AI14+AL14+AO14+AR14+AU14+AX14+BA14+BD14+BG14+BJ14+BM14+BP14+BS14</f>
        <v>0</v>
      </c>
    </row>
    <row r="15" spans="1:75" x14ac:dyDescent="0.25">
      <c r="A15" s="19">
        <v>103</v>
      </c>
      <c r="B15" s="1" t="s">
        <v>10</v>
      </c>
      <c r="C15" s="35">
        <v>15355402.619999999</v>
      </c>
      <c r="D15" s="35">
        <v>32025</v>
      </c>
      <c r="E15" s="35">
        <v>0</v>
      </c>
      <c r="F15" s="35">
        <v>0</v>
      </c>
      <c r="G15" s="35">
        <v>0</v>
      </c>
      <c r="H15" s="35">
        <v>0</v>
      </c>
      <c r="I15" s="35">
        <v>382.72</v>
      </c>
      <c r="J15" s="35">
        <v>0</v>
      </c>
      <c r="K15" s="35">
        <v>0</v>
      </c>
      <c r="L15" s="35">
        <v>179055.8</v>
      </c>
      <c r="M15" s="35">
        <v>0</v>
      </c>
      <c r="N15" s="35">
        <v>0</v>
      </c>
      <c r="O15" s="35">
        <v>226783.14</v>
      </c>
      <c r="P15" s="35">
        <v>0</v>
      </c>
      <c r="Q15" s="35">
        <v>0</v>
      </c>
      <c r="R15" s="35">
        <v>1464.9</v>
      </c>
      <c r="S15" s="35">
        <v>0</v>
      </c>
      <c r="T15" s="35">
        <v>0</v>
      </c>
      <c r="U15" s="35">
        <v>481721.74</v>
      </c>
      <c r="V15" s="35">
        <v>0</v>
      </c>
      <c r="W15" s="35">
        <v>0</v>
      </c>
      <c r="X15" s="35">
        <v>93396.54</v>
      </c>
      <c r="Y15" s="35">
        <v>0</v>
      </c>
      <c r="Z15" s="35">
        <v>0</v>
      </c>
      <c r="AA15" s="35">
        <v>1142296.74</v>
      </c>
      <c r="AB15" s="35">
        <v>10768.11</v>
      </c>
      <c r="AC15" s="35">
        <v>0</v>
      </c>
      <c r="AD15" s="35">
        <v>1051480.3999999999</v>
      </c>
      <c r="AE15" s="35">
        <v>0</v>
      </c>
      <c r="AF15" s="35">
        <v>0</v>
      </c>
      <c r="AG15" s="35">
        <v>253433.38</v>
      </c>
      <c r="AH15" s="35">
        <v>0</v>
      </c>
      <c r="AI15" s="35">
        <v>0</v>
      </c>
      <c r="AJ15" s="35">
        <v>57462.53</v>
      </c>
      <c r="AK15" s="35">
        <v>0</v>
      </c>
      <c r="AL15" s="35">
        <v>0</v>
      </c>
      <c r="AM15" s="35">
        <v>6578963.2800000003</v>
      </c>
      <c r="AN15" s="35">
        <v>0</v>
      </c>
      <c r="AO15" s="35">
        <v>0</v>
      </c>
      <c r="AP15" s="35">
        <v>47957.279999999999</v>
      </c>
      <c r="AQ15" s="35">
        <v>0</v>
      </c>
      <c r="AR15" s="35">
        <v>0</v>
      </c>
      <c r="AS15" s="35">
        <v>33671.660000000003</v>
      </c>
      <c r="AT15" s="35">
        <v>0</v>
      </c>
      <c r="AU15" s="35">
        <v>0</v>
      </c>
      <c r="AV15" s="35">
        <v>8846144.0700000003</v>
      </c>
      <c r="AW15" s="35">
        <v>0</v>
      </c>
      <c r="AX15" s="35">
        <v>0</v>
      </c>
      <c r="AY15" s="35">
        <v>1403927.2</v>
      </c>
      <c r="AZ15" s="35">
        <v>0</v>
      </c>
      <c r="BA15" s="35">
        <v>0</v>
      </c>
      <c r="BB15" s="35">
        <v>1635.54</v>
      </c>
      <c r="BC15" s="35">
        <v>0</v>
      </c>
      <c r="BD15" s="35">
        <v>0</v>
      </c>
      <c r="BE15" s="35">
        <v>35074.28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0">
        <f t="shared" si="0"/>
        <v>35790253.82</v>
      </c>
      <c r="BV15" s="30">
        <f t="shared" si="1"/>
        <v>42793.11</v>
      </c>
      <c r="BW15" s="30">
        <f t="shared" si="2"/>
        <v>0</v>
      </c>
    </row>
    <row r="16" spans="1:75" x14ac:dyDescent="0.25">
      <c r="A16" s="19">
        <v>104</v>
      </c>
      <c r="B16" s="1" t="s">
        <v>11</v>
      </c>
      <c r="C16" s="35">
        <v>27271846.809999999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211500</v>
      </c>
      <c r="J16" s="35">
        <v>0</v>
      </c>
      <c r="K16" s="35">
        <v>0</v>
      </c>
      <c r="L16" s="35">
        <v>17871841.559999999</v>
      </c>
      <c r="M16" s="35">
        <v>0</v>
      </c>
      <c r="N16" s="35">
        <v>0</v>
      </c>
      <c r="O16" s="35">
        <v>2759000</v>
      </c>
      <c r="P16" s="35">
        <v>0</v>
      </c>
      <c r="Q16" s="35">
        <v>0</v>
      </c>
      <c r="R16" s="35">
        <v>192600</v>
      </c>
      <c r="S16" s="35">
        <v>0</v>
      </c>
      <c r="T16" s="35">
        <v>0</v>
      </c>
      <c r="U16" s="35">
        <v>1026904</v>
      </c>
      <c r="V16" s="35">
        <v>0</v>
      </c>
      <c r="W16" s="35">
        <v>0</v>
      </c>
      <c r="X16" s="35">
        <v>600000</v>
      </c>
      <c r="Y16" s="35">
        <v>0</v>
      </c>
      <c r="Z16" s="35">
        <v>0</v>
      </c>
      <c r="AA16" s="35">
        <v>3315699.75</v>
      </c>
      <c r="AB16" s="35">
        <v>0</v>
      </c>
      <c r="AC16" s="35">
        <v>0</v>
      </c>
      <c r="AD16" s="35">
        <v>118724970.78</v>
      </c>
      <c r="AE16" s="35">
        <v>0</v>
      </c>
      <c r="AF16" s="35">
        <v>0</v>
      </c>
      <c r="AG16" s="35">
        <v>180000</v>
      </c>
      <c r="AH16" s="35">
        <v>0</v>
      </c>
      <c r="AI16" s="35">
        <v>0</v>
      </c>
      <c r="AJ16" s="35">
        <v>8176000</v>
      </c>
      <c r="AK16" s="35">
        <v>0</v>
      </c>
      <c r="AL16" s="35">
        <v>0</v>
      </c>
      <c r="AM16" s="35">
        <v>1892177806.55</v>
      </c>
      <c r="AN16" s="35">
        <v>0</v>
      </c>
      <c r="AO16" s="35">
        <v>0</v>
      </c>
      <c r="AP16" s="35">
        <v>5153276.5999999996</v>
      </c>
      <c r="AQ16" s="35">
        <v>0</v>
      </c>
      <c r="AR16" s="35">
        <v>0</v>
      </c>
      <c r="AS16" s="35">
        <v>15244996.310000001</v>
      </c>
      <c r="AT16" s="35">
        <v>0</v>
      </c>
      <c r="AU16" s="35">
        <v>0</v>
      </c>
      <c r="AV16" s="35">
        <v>14118830.25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2235167.4</v>
      </c>
      <c r="BC16" s="35">
        <v>0</v>
      </c>
      <c r="BD16" s="35">
        <v>0</v>
      </c>
      <c r="BE16" s="35">
        <v>88654.46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Q16" s="35">
        <v>0</v>
      </c>
      <c r="BR16" s="35">
        <v>0</v>
      </c>
      <c r="BS16" s="35">
        <v>0</v>
      </c>
      <c r="BT16" s="35">
        <v>0</v>
      </c>
      <c r="BU16" s="30">
        <f t="shared" si="0"/>
        <v>2109349094.47</v>
      </c>
      <c r="BV16" s="30">
        <f t="shared" si="1"/>
        <v>0</v>
      </c>
      <c r="BW16" s="30">
        <f t="shared" si="2"/>
        <v>0</v>
      </c>
    </row>
    <row r="17" spans="1:75" x14ac:dyDescent="0.25">
      <c r="A17" s="19">
        <v>105</v>
      </c>
      <c r="B17" s="1" t="s">
        <v>15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0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Q17" s="35">
        <v>0</v>
      </c>
      <c r="BR17" s="35">
        <v>0</v>
      </c>
      <c r="BS17" s="35">
        <v>0</v>
      </c>
      <c r="BT17" s="35">
        <v>0</v>
      </c>
      <c r="BU17" s="30">
        <f t="shared" si="0"/>
        <v>0</v>
      </c>
      <c r="BV17" s="30">
        <f t="shared" si="1"/>
        <v>0</v>
      </c>
      <c r="BW17" s="30">
        <f t="shared" si="2"/>
        <v>0</v>
      </c>
    </row>
    <row r="18" spans="1:75" x14ac:dyDescent="0.25">
      <c r="A18" s="19">
        <v>106</v>
      </c>
      <c r="B18" s="1" t="s">
        <v>16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5">
        <v>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5">
        <v>0</v>
      </c>
      <c r="BR18" s="35">
        <v>0</v>
      </c>
      <c r="BS18" s="35">
        <v>0</v>
      </c>
      <c r="BT18" s="35">
        <v>0</v>
      </c>
      <c r="BU18" s="30">
        <f t="shared" si="0"/>
        <v>0</v>
      </c>
      <c r="BV18" s="30">
        <f t="shared" si="1"/>
        <v>0</v>
      </c>
      <c r="BW18" s="30">
        <f t="shared" si="2"/>
        <v>0</v>
      </c>
    </row>
    <row r="19" spans="1:75" x14ac:dyDescent="0.25">
      <c r="A19" s="19">
        <v>107</v>
      </c>
      <c r="B19" s="1" t="s">
        <v>12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395931.35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46385467.939999998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0">
        <f t="shared" si="0"/>
        <v>46781399.289999999</v>
      </c>
      <c r="BV19" s="30">
        <f t="shared" si="1"/>
        <v>0</v>
      </c>
      <c r="BW19" s="30">
        <f t="shared" si="2"/>
        <v>0</v>
      </c>
    </row>
    <row r="20" spans="1:75" x14ac:dyDescent="0.25">
      <c r="A20" s="19">
        <v>108</v>
      </c>
      <c r="B20" s="1" t="s">
        <v>18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0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0</v>
      </c>
      <c r="BD20" s="35">
        <v>0</v>
      </c>
      <c r="BE20" s="35">
        <v>0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0">
        <f t="shared" si="0"/>
        <v>0</v>
      </c>
      <c r="BV20" s="30">
        <f t="shared" si="1"/>
        <v>0</v>
      </c>
      <c r="BW20" s="30">
        <f t="shared" si="2"/>
        <v>0</v>
      </c>
    </row>
    <row r="21" spans="1:75" x14ac:dyDescent="0.25">
      <c r="A21" s="19">
        <v>109</v>
      </c>
      <c r="B21" s="1" t="s">
        <v>13</v>
      </c>
      <c r="C21" s="35">
        <v>195483.83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39875.33</v>
      </c>
      <c r="Y21" s="35">
        <v>0</v>
      </c>
      <c r="Z21" s="35">
        <v>0</v>
      </c>
      <c r="AA21" s="35">
        <v>13671.65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5">
        <v>0</v>
      </c>
      <c r="AS21" s="35">
        <v>0</v>
      </c>
      <c r="AT21" s="35">
        <v>0</v>
      </c>
      <c r="AU21" s="35">
        <v>0</v>
      </c>
      <c r="AV21" s="35">
        <v>147640.84</v>
      </c>
      <c r="AW21" s="35">
        <v>0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35"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0">
        <f t="shared" si="0"/>
        <v>396671.64999999997</v>
      </c>
      <c r="BV21" s="30">
        <f t="shared" si="1"/>
        <v>0</v>
      </c>
      <c r="BW21" s="30">
        <f t="shared" si="2"/>
        <v>0</v>
      </c>
    </row>
    <row r="22" spans="1:75" x14ac:dyDescent="0.25">
      <c r="A22" s="19">
        <v>110</v>
      </c>
      <c r="B22" s="1" t="s">
        <v>14</v>
      </c>
      <c r="C22" s="35">
        <v>398000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500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231000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0</v>
      </c>
      <c r="BG22" s="35">
        <v>0</v>
      </c>
      <c r="BH22" s="35">
        <v>25833028.010000002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0">
        <f t="shared" si="0"/>
        <v>26462528.010000002</v>
      </c>
      <c r="BV22" s="30">
        <f t="shared" si="1"/>
        <v>0</v>
      </c>
      <c r="BW22" s="30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3">
        <f>SUM(C13:C22)</f>
        <v>67279221.25999999</v>
      </c>
      <c r="D23" s="33">
        <f t="shared" ref="D23:BO23" si="3">SUM(D13:D22)</f>
        <v>32025</v>
      </c>
      <c r="E23" s="33">
        <f t="shared" si="3"/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283147.15000000002</v>
      </c>
      <c r="J23" s="33">
        <f t="shared" si="3"/>
        <v>0</v>
      </c>
      <c r="K23" s="33">
        <f t="shared" si="3"/>
        <v>0</v>
      </c>
      <c r="L23" s="33">
        <f t="shared" si="3"/>
        <v>18714077.119999997</v>
      </c>
      <c r="M23" s="33">
        <f t="shared" si="3"/>
        <v>0</v>
      </c>
      <c r="N23" s="33">
        <f t="shared" si="3"/>
        <v>0</v>
      </c>
      <c r="O23" s="33">
        <f t="shared" si="3"/>
        <v>4251926.3000000007</v>
      </c>
      <c r="P23" s="33">
        <f t="shared" si="3"/>
        <v>0</v>
      </c>
      <c r="Q23" s="33">
        <f t="shared" si="3"/>
        <v>0</v>
      </c>
      <c r="R23" s="33">
        <f t="shared" si="3"/>
        <v>466843.94000000006</v>
      </c>
      <c r="S23" s="33">
        <f t="shared" si="3"/>
        <v>0</v>
      </c>
      <c r="T23" s="33">
        <f t="shared" si="3"/>
        <v>0</v>
      </c>
      <c r="U23" s="33">
        <f t="shared" si="3"/>
        <v>2574625.6</v>
      </c>
      <c r="V23" s="33">
        <f t="shared" si="3"/>
        <v>0</v>
      </c>
      <c r="W23" s="33">
        <f t="shared" si="3"/>
        <v>0</v>
      </c>
      <c r="X23" s="33">
        <f t="shared" si="3"/>
        <v>3870533.29</v>
      </c>
      <c r="Y23" s="33">
        <f t="shared" si="3"/>
        <v>0</v>
      </c>
      <c r="Z23" s="33">
        <f t="shared" si="3"/>
        <v>0</v>
      </c>
      <c r="AA23" s="33">
        <f t="shared" si="3"/>
        <v>13214932.440000001</v>
      </c>
      <c r="AB23" s="33">
        <f t="shared" si="3"/>
        <v>10768.11</v>
      </c>
      <c r="AC23" s="33">
        <f t="shared" si="3"/>
        <v>0</v>
      </c>
      <c r="AD23" s="33">
        <f t="shared" si="3"/>
        <v>120966830.79000001</v>
      </c>
      <c r="AE23" s="33">
        <f t="shared" si="3"/>
        <v>0</v>
      </c>
      <c r="AF23" s="33">
        <f t="shared" si="3"/>
        <v>0</v>
      </c>
      <c r="AG23" s="33">
        <f t="shared" si="3"/>
        <v>3414042.32</v>
      </c>
      <c r="AH23" s="33">
        <f t="shared" si="3"/>
        <v>0</v>
      </c>
      <c r="AI23" s="33">
        <f t="shared" si="3"/>
        <v>0</v>
      </c>
      <c r="AJ23" s="33">
        <f t="shared" si="3"/>
        <v>10475390.140000001</v>
      </c>
      <c r="AK23" s="33">
        <f t="shared" si="3"/>
        <v>0</v>
      </c>
      <c r="AL23" s="33">
        <f t="shared" si="3"/>
        <v>0</v>
      </c>
      <c r="AM23" s="33">
        <f t="shared" si="3"/>
        <v>1901655167.5599999</v>
      </c>
      <c r="AN23" s="33">
        <f t="shared" si="3"/>
        <v>0</v>
      </c>
      <c r="AO23" s="33">
        <f t="shared" si="3"/>
        <v>0</v>
      </c>
      <c r="AP23" s="33">
        <f t="shared" si="3"/>
        <v>7910106.5</v>
      </c>
      <c r="AQ23" s="33">
        <f t="shared" si="3"/>
        <v>0</v>
      </c>
      <c r="AR23" s="33">
        <f t="shared" si="3"/>
        <v>0</v>
      </c>
      <c r="AS23" s="33">
        <f t="shared" si="3"/>
        <v>16179711.700000001</v>
      </c>
      <c r="AT23" s="33">
        <f t="shared" si="3"/>
        <v>0</v>
      </c>
      <c r="AU23" s="33">
        <f t="shared" si="3"/>
        <v>0</v>
      </c>
      <c r="AV23" s="33">
        <f t="shared" si="3"/>
        <v>30661477.440000001</v>
      </c>
      <c r="AW23" s="33">
        <f t="shared" si="3"/>
        <v>870</v>
      </c>
      <c r="AX23" s="33">
        <f t="shared" si="3"/>
        <v>0</v>
      </c>
      <c r="AY23" s="33">
        <f t="shared" si="3"/>
        <v>2125579.6399999997</v>
      </c>
      <c r="AZ23" s="33">
        <f t="shared" si="3"/>
        <v>0</v>
      </c>
      <c r="BA23" s="33">
        <f t="shared" si="3"/>
        <v>0</v>
      </c>
      <c r="BB23" s="33">
        <f t="shared" si="3"/>
        <v>2541729.11</v>
      </c>
      <c r="BC23" s="33">
        <f t="shared" si="3"/>
        <v>0</v>
      </c>
      <c r="BD23" s="33">
        <f t="shared" si="3"/>
        <v>0</v>
      </c>
      <c r="BE23" s="33">
        <f t="shared" si="3"/>
        <v>803785.48</v>
      </c>
      <c r="BF23" s="33">
        <f t="shared" si="3"/>
        <v>0</v>
      </c>
      <c r="BG23" s="33">
        <f t="shared" si="3"/>
        <v>0</v>
      </c>
      <c r="BH23" s="33">
        <f t="shared" si="3"/>
        <v>25833028.010000002</v>
      </c>
      <c r="BI23" s="33">
        <f t="shared" si="3"/>
        <v>0</v>
      </c>
      <c r="BJ23" s="33">
        <f t="shared" si="3"/>
        <v>0</v>
      </c>
      <c r="BK23" s="33">
        <f t="shared" si="3"/>
        <v>46385467.939999998</v>
      </c>
      <c r="BL23" s="33">
        <f t="shared" si="3"/>
        <v>0</v>
      </c>
      <c r="BM23" s="33">
        <f t="shared" si="3"/>
        <v>0</v>
      </c>
      <c r="BN23" s="33">
        <f t="shared" si="3"/>
        <v>0</v>
      </c>
      <c r="BO23" s="33">
        <f t="shared" si="3"/>
        <v>0</v>
      </c>
      <c r="BP23" s="33">
        <f t="shared" ref="BP23:BT23" si="4">SUM(BP13:BP22)</f>
        <v>0</v>
      </c>
      <c r="BQ23" s="33">
        <f t="shared" si="4"/>
        <v>0</v>
      </c>
      <c r="BR23" s="33">
        <f t="shared" si="4"/>
        <v>0</v>
      </c>
      <c r="BS23" s="33">
        <f t="shared" si="4"/>
        <v>0</v>
      </c>
      <c r="BT23" s="33">
        <f t="shared" si="4"/>
        <v>0</v>
      </c>
      <c r="BU23" s="33">
        <f>SUM(BU13:BU22)</f>
        <v>2279607623.7300005</v>
      </c>
      <c r="BV23" s="33">
        <f t="shared" ref="BV23:BW23" si="5">SUM(BV13:BV22)</f>
        <v>43663.11</v>
      </c>
      <c r="BW23" s="33">
        <f t="shared" si="5"/>
        <v>0</v>
      </c>
    </row>
    <row r="24" spans="1:75" x14ac:dyDescent="0.25">
      <c r="A24" s="19"/>
      <c r="B24" s="1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8"/>
      <c r="BS24" s="36"/>
      <c r="BT24" s="36"/>
      <c r="BU24" s="34"/>
      <c r="BV24" s="34"/>
      <c r="BW24" s="34"/>
    </row>
    <row r="25" spans="1:75" x14ac:dyDescent="0.25">
      <c r="A25" s="19"/>
      <c r="B25" s="3" t="s">
        <v>17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8"/>
      <c r="BS25" s="36"/>
      <c r="BT25" s="36"/>
      <c r="BU25" s="34"/>
      <c r="BV25" s="34"/>
      <c r="BW25" s="34"/>
    </row>
    <row r="26" spans="1:75" x14ac:dyDescent="0.25">
      <c r="A26" s="19">
        <v>201</v>
      </c>
      <c r="B26" s="1" t="s">
        <v>44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0">
        <f t="shared" ref="BU26:BU30" si="6">C26+F26+I26+L26+O26+R26+U26+X26+AA26+AD26+AG26+AJ26+AM26+AP26+AS26+AV26+AY26+BB26+BE26+BH26+BK26+BN26+BQ26+BT26</f>
        <v>0</v>
      </c>
      <c r="BV26" s="30">
        <f t="shared" ref="BV26:BV30" si="7">D26+G26+J26+M26+P26+S26+V26+Y26+AB26+AE26+AH26+AK26+AN26+AQ26+AT26+AW26+AZ26+BC26+BF26+BI26+BL26+BO26+BR26</f>
        <v>0</v>
      </c>
      <c r="BW26" s="30">
        <f t="shared" ref="BW26:BW30" si="8"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5">
        <v>1951000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2850000</v>
      </c>
      <c r="M27" s="35">
        <v>0</v>
      </c>
      <c r="N27" s="35">
        <v>0</v>
      </c>
      <c r="O27" s="35">
        <v>500000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805000</v>
      </c>
      <c r="AB27" s="35">
        <v>0</v>
      </c>
      <c r="AC27" s="35">
        <v>0</v>
      </c>
      <c r="AD27" s="35">
        <v>283945.58</v>
      </c>
      <c r="AE27" s="35">
        <v>0</v>
      </c>
      <c r="AF27" s="35">
        <v>0</v>
      </c>
      <c r="AG27" s="35">
        <v>1700000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783000</v>
      </c>
      <c r="AN27" s="35">
        <v>0</v>
      </c>
      <c r="AO27" s="35">
        <v>0</v>
      </c>
      <c r="AP27" s="35">
        <v>18750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10527000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0">
        <f t="shared" si="6"/>
        <v>19418695.579999998</v>
      </c>
      <c r="BV27" s="30">
        <f t="shared" si="7"/>
        <v>0</v>
      </c>
      <c r="BW27" s="30">
        <f t="shared" si="8"/>
        <v>0</v>
      </c>
    </row>
    <row r="28" spans="1:75" x14ac:dyDescent="0.25">
      <c r="A28" s="19">
        <v>203</v>
      </c>
      <c r="B28" s="1" t="s">
        <v>41</v>
      </c>
      <c r="C28" s="35">
        <v>100000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1376535.45</v>
      </c>
      <c r="M28" s="35">
        <v>0</v>
      </c>
      <c r="N28" s="35">
        <v>0</v>
      </c>
      <c r="O28" s="35">
        <v>4727871.9800000004</v>
      </c>
      <c r="P28" s="35">
        <v>0</v>
      </c>
      <c r="Q28" s="35">
        <v>0</v>
      </c>
      <c r="R28" s="35">
        <v>1850000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16859126.809999999</v>
      </c>
      <c r="Y28" s="35">
        <v>0</v>
      </c>
      <c r="Z28" s="35">
        <v>0</v>
      </c>
      <c r="AA28" s="35">
        <v>13136297.1</v>
      </c>
      <c r="AB28" s="35">
        <v>0</v>
      </c>
      <c r="AC28" s="35">
        <v>0</v>
      </c>
      <c r="AD28" s="35">
        <v>68027445.739999995</v>
      </c>
      <c r="AE28" s="35">
        <v>0</v>
      </c>
      <c r="AF28" s="35">
        <v>0</v>
      </c>
      <c r="AG28" s="35">
        <v>100000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5740000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18562000</v>
      </c>
      <c r="AW28" s="35">
        <v>0</v>
      </c>
      <c r="AX28" s="35">
        <v>0</v>
      </c>
      <c r="AY28" s="35">
        <v>2000000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0">
        <f t="shared" si="6"/>
        <v>132479277.07999998</v>
      </c>
      <c r="BV28" s="30">
        <f t="shared" si="7"/>
        <v>0</v>
      </c>
      <c r="BW28" s="30">
        <f t="shared" si="8"/>
        <v>0</v>
      </c>
    </row>
    <row r="29" spans="1:75" x14ac:dyDescent="0.25">
      <c r="A29" s="19">
        <v>204</v>
      </c>
      <c r="B29" s="1" t="s">
        <v>42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  <c r="BO29" s="35">
        <v>0</v>
      </c>
      <c r="BP29" s="35">
        <v>0</v>
      </c>
      <c r="BQ29" s="35">
        <v>0</v>
      </c>
      <c r="BR29" s="35">
        <v>0</v>
      </c>
      <c r="BS29" s="35">
        <v>0</v>
      </c>
      <c r="BT29" s="35">
        <v>0</v>
      </c>
      <c r="BU29" s="30">
        <f t="shared" si="6"/>
        <v>0</v>
      </c>
      <c r="BV29" s="30">
        <f t="shared" si="7"/>
        <v>0</v>
      </c>
      <c r="BW29" s="30">
        <f t="shared" si="8"/>
        <v>0</v>
      </c>
    </row>
    <row r="30" spans="1:75" x14ac:dyDescent="0.25">
      <c r="A30" s="19">
        <v>205</v>
      </c>
      <c r="B30" s="1" t="s">
        <v>43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0</v>
      </c>
      <c r="AP30" s="35">
        <v>0</v>
      </c>
      <c r="AQ30" s="35">
        <v>0</v>
      </c>
      <c r="AR30" s="35">
        <v>0</v>
      </c>
      <c r="AS30" s="35">
        <v>0</v>
      </c>
      <c r="AT30" s="35">
        <v>0</v>
      </c>
      <c r="AU30" s="35">
        <v>0</v>
      </c>
      <c r="AV30" s="35">
        <v>0</v>
      </c>
      <c r="AW30" s="35">
        <v>0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0</v>
      </c>
      <c r="BD30" s="35">
        <v>0</v>
      </c>
      <c r="BE30" s="35">
        <v>0</v>
      </c>
      <c r="BF30" s="35">
        <v>0</v>
      </c>
      <c r="BG30" s="35">
        <v>0</v>
      </c>
      <c r="BH30" s="35">
        <v>200000</v>
      </c>
      <c r="BI30" s="35">
        <v>0</v>
      </c>
      <c r="BJ30" s="35">
        <v>0</v>
      </c>
      <c r="BK30" s="35">
        <v>0</v>
      </c>
      <c r="BL30" s="35">
        <v>0</v>
      </c>
      <c r="BM30" s="35">
        <v>0</v>
      </c>
      <c r="BN30" s="35">
        <v>0</v>
      </c>
      <c r="BO30" s="35">
        <v>0</v>
      </c>
      <c r="BP30" s="35">
        <v>0</v>
      </c>
      <c r="BQ30" s="35">
        <v>0</v>
      </c>
      <c r="BR30" s="35">
        <v>0</v>
      </c>
      <c r="BS30" s="35">
        <v>0</v>
      </c>
      <c r="BT30" s="35">
        <v>0</v>
      </c>
      <c r="BU30" s="30">
        <f t="shared" si="6"/>
        <v>200000</v>
      </c>
      <c r="BV30" s="30">
        <f t="shared" si="7"/>
        <v>0</v>
      </c>
      <c r="BW30" s="30">
        <f t="shared" si="8"/>
        <v>0</v>
      </c>
    </row>
    <row r="31" spans="1:75" s="12" customFormat="1" x14ac:dyDescent="0.25">
      <c r="A31" s="18">
        <v>200</v>
      </c>
      <c r="B31" s="3" t="s">
        <v>20</v>
      </c>
      <c r="C31" s="33">
        <f t="shared" ref="C31:BN31" si="9">SUM(C26:C30)</f>
        <v>2051000</v>
      </c>
      <c r="D31" s="33">
        <f t="shared" si="9"/>
        <v>0</v>
      </c>
      <c r="E31" s="33">
        <f t="shared" si="9"/>
        <v>0</v>
      </c>
      <c r="F31" s="33">
        <f t="shared" si="9"/>
        <v>0</v>
      </c>
      <c r="G31" s="33">
        <f t="shared" si="9"/>
        <v>0</v>
      </c>
      <c r="H31" s="33">
        <f t="shared" si="9"/>
        <v>0</v>
      </c>
      <c r="I31" s="33">
        <f t="shared" si="9"/>
        <v>0</v>
      </c>
      <c r="J31" s="33">
        <f t="shared" si="9"/>
        <v>0</v>
      </c>
      <c r="K31" s="33">
        <f t="shared" si="9"/>
        <v>0</v>
      </c>
      <c r="L31" s="33">
        <f t="shared" si="9"/>
        <v>4226535.45</v>
      </c>
      <c r="M31" s="33">
        <f t="shared" si="9"/>
        <v>0</v>
      </c>
      <c r="N31" s="33">
        <f t="shared" si="9"/>
        <v>0</v>
      </c>
      <c r="O31" s="33">
        <f t="shared" si="9"/>
        <v>5227871.9800000004</v>
      </c>
      <c r="P31" s="33">
        <f t="shared" si="9"/>
        <v>0</v>
      </c>
      <c r="Q31" s="33">
        <f t="shared" si="9"/>
        <v>0</v>
      </c>
      <c r="R31" s="33">
        <f t="shared" si="9"/>
        <v>1850000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16859126.809999999</v>
      </c>
      <c r="Y31" s="33">
        <f t="shared" si="9"/>
        <v>0</v>
      </c>
      <c r="Z31" s="33">
        <f t="shared" si="9"/>
        <v>0</v>
      </c>
      <c r="AA31" s="33">
        <f t="shared" si="9"/>
        <v>13941297.1</v>
      </c>
      <c r="AB31" s="33">
        <f t="shared" si="9"/>
        <v>0</v>
      </c>
      <c r="AC31" s="33">
        <f t="shared" si="9"/>
        <v>0</v>
      </c>
      <c r="AD31" s="33">
        <f t="shared" si="9"/>
        <v>68311391.319999993</v>
      </c>
      <c r="AE31" s="33">
        <f t="shared" si="9"/>
        <v>0</v>
      </c>
      <c r="AF31" s="33">
        <f t="shared" si="9"/>
        <v>0</v>
      </c>
      <c r="AG31" s="33">
        <f t="shared" si="9"/>
        <v>1800000</v>
      </c>
      <c r="AH31" s="33">
        <f t="shared" si="9"/>
        <v>0</v>
      </c>
      <c r="AI31" s="33">
        <f t="shared" si="9"/>
        <v>0</v>
      </c>
      <c r="AJ31" s="33">
        <f t="shared" si="9"/>
        <v>0</v>
      </c>
      <c r="AK31" s="33">
        <f t="shared" si="9"/>
        <v>0</v>
      </c>
      <c r="AL31" s="33">
        <f t="shared" si="9"/>
        <v>0</v>
      </c>
      <c r="AM31" s="33">
        <f t="shared" si="9"/>
        <v>783000</v>
      </c>
      <c r="AN31" s="33">
        <f t="shared" si="9"/>
        <v>0</v>
      </c>
      <c r="AO31" s="33">
        <f t="shared" si="9"/>
        <v>0</v>
      </c>
      <c r="AP31" s="33">
        <f t="shared" si="9"/>
        <v>5758750</v>
      </c>
      <c r="AQ31" s="33">
        <f t="shared" si="9"/>
        <v>0</v>
      </c>
      <c r="AR31" s="33">
        <f t="shared" si="9"/>
        <v>0</v>
      </c>
      <c r="AS31" s="33">
        <f t="shared" si="9"/>
        <v>0</v>
      </c>
      <c r="AT31" s="33">
        <f t="shared" si="9"/>
        <v>0</v>
      </c>
      <c r="AU31" s="33">
        <f t="shared" si="9"/>
        <v>0</v>
      </c>
      <c r="AV31" s="33">
        <f t="shared" si="9"/>
        <v>29089000</v>
      </c>
      <c r="AW31" s="33">
        <f t="shared" si="9"/>
        <v>0</v>
      </c>
      <c r="AX31" s="33">
        <f t="shared" si="9"/>
        <v>0</v>
      </c>
      <c r="AY31" s="33">
        <f t="shared" si="9"/>
        <v>2000000</v>
      </c>
      <c r="AZ31" s="33">
        <f t="shared" si="9"/>
        <v>0</v>
      </c>
      <c r="BA31" s="33">
        <f t="shared" si="9"/>
        <v>0</v>
      </c>
      <c r="BB31" s="33">
        <f t="shared" si="9"/>
        <v>0</v>
      </c>
      <c r="BC31" s="33">
        <f t="shared" si="9"/>
        <v>0</v>
      </c>
      <c r="BD31" s="33">
        <f t="shared" si="9"/>
        <v>0</v>
      </c>
      <c r="BE31" s="33">
        <f t="shared" si="9"/>
        <v>0</v>
      </c>
      <c r="BF31" s="33">
        <f t="shared" si="9"/>
        <v>0</v>
      </c>
      <c r="BG31" s="33">
        <f t="shared" si="9"/>
        <v>0</v>
      </c>
      <c r="BH31" s="33">
        <f t="shared" si="9"/>
        <v>200000</v>
      </c>
      <c r="BI31" s="33">
        <f t="shared" si="9"/>
        <v>0</v>
      </c>
      <c r="BJ31" s="33">
        <f t="shared" si="9"/>
        <v>0</v>
      </c>
      <c r="BK31" s="33">
        <f t="shared" si="9"/>
        <v>0</v>
      </c>
      <c r="BL31" s="33">
        <f t="shared" si="9"/>
        <v>0</v>
      </c>
      <c r="BM31" s="33">
        <f t="shared" si="9"/>
        <v>0</v>
      </c>
      <c r="BN31" s="33">
        <f t="shared" si="9"/>
        <v>0</v>
      </c>
      <c r="BO31" s="33">
        <f t="shared" ref="BO31:BS31" si="10">SUM(BO26:BO30)</f>
        <v>0</v>
      </c>
      <c r="BP31" s="33">
        <f t="shared" si="10"/>
        <v>0</v>
      </c>
      <c r="BQ31" s="33">
        <f t="shared" si="10"/>
        <v>0</v>
      </c>
      <c r="BR31" s="33">
        <f t="shared" si="10"/>
        <v>0</v>
      </c>
      <c r="BS31" s="33">
        <f t="shared" si="10"/>
        <v>0</v>
      </c>
      <c r="BT31" s="33">
        <f>SUM(BT26:BT30)</f>
        <v>0</v>
      </c>
      <c r="BU31" s="33">
        <f>SUM(BU26:BU30)</f>
        <v>152097972.65999997</v>
      </c>
      <c r="BV31" s="33">
        <f t="shared" ref="BV31:BW31" si="11">SUM(BV26:BV30)</f>
        <v>0</v>
      </c>
      <c r="BW31" s="33">
        <f t="shared" si="11"/>
        <v>0</v>
      </c>
    </row>
    <row r="32" spans="1:75" x14ac:dyDescent="0.25">
      <c r="A32" s="19"/>
      <c r="B32" s="1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8"/>
      <c r="BS32" s="36"/>
      <c r="BT32" s="36"/>
      <c r="BU32" s="34"/>
      <c r="BV32" s="34"/>
      <c r="BW32" s="34"/>
    </row>
    <row r="33" spans="1:75" ht="30" x14ac:dyDescent="0.25">
      <c r="A33" s="19"/>
      <c r="B33" s="4" t="s">
        <v>26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8"/>
      <c r="BS33" s="36"/>
      <c r="BT33" s="36"/>
      <c r="BU33" s="34"/>
      <c r="BV33" s="34"/>
      <c r="BW33" s="34"/>
    </row>
    <row r="34" spans="1:75" x14ac:dyDescent="0.25">
      <c r="A34" s="19">
        <v>301</v>
      </c>
      <c r="B34" s="1" t="s">
        <v>25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0">
        <f t="shared" ref="BU34:BU37" si="12">C34+F34+I34+L34+O34+R34+U34+X34+AA34+AD34+AG34+AJ34+AM34+AP34+AS34+AV34+AY34+BB34+BE34+BH34+BK34+BN34+BQ34+BT34</f>
        <v>0</v>
      </c>
      <c r="BV34" s="30">
        <f t="shared" ref="BV34:BV37" si="13">D34+G34+J34+M34+P34+S34+V34+Y34+AB34+AE34+AH34+AK34+AN34+AQ34+AT34+AW34+AZ34+BC34+BF34+BI34+BL34+BO34+BR34</f>
        <v>0</v>
      </c>
      <c r="BW34" s="30">
        <f t="shared" ref="BW34:BW37" si="14"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5000000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0">
        <f t="shared" si="12"/>
        <v>5000000</v>
      </c>
      <c r="BV35" s="30">
        <f t="shared" si="13"/>
        <v>0</v>
      </c>
      <c r="BW35" s="30">
        <f t="shared" si="14"/>
        <v>0</v>
      </c>
    </row>
    <row r="36" spans="1:75" x14ac:dyDescent="0.25">
      <c r="A36" s="19">
        <v>303</v>
      </c>
      <c r="B36" s="1" t="s">
        <v>23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0">
        <f t="shared" si="12"/>
        <v>0</v>
      </c>
      <c r="BV36" s="30">
        <f t="shared" si="13"/>
        <v>0</v>
      </c>
      <c r="BW36" s="30">
        <f t="shared" si="14"/>
        <v>0</v>
      </c>
    </row>
    <row r="37" spans="1:75" x14ac:dyDescent="0.25">
      <c r="A37" s="19">
        <v>304</v>
      </c>
      <c r="B37" s="1" t="s">
        <v>24</v>
      </c>
      <c r="C37" s="35">
        <v>150000000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7107333.3399999999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0">
        <f t="shared" si="12"/>
        <v>157107333.34</v>
      </c>
      <c r="BV37" s="30">
        <f t="shared" si="13"/>
        <v>0</v>
      </c>
      <c r="BW37" s="30">
        <f t="shared" si="14"/>
        <v>0</v>
      </c>
    </row>
    <row r="38" spans="1:75" s="12" customFormat="1" x14ac:dyDescent="0.25">
      <c r="A38" s="18">
        <v>300</v>
      </c>
      <c r="B38" s="3" t="s">
        <v>21</v>
      </c>
      <c r="C38" s="33">
        <f>SUM(C34:C37)</f>
        <v>150000000</v>
      </c>
      <c r="D38" s="33">
        <f t="shared" ref="D38:BO38" si="15">SUM(D34:D37)</f>
        <v>0</v>
      </c>
      <c r="E38" s="33">
        <f t="shared" si="15"/>
        <v>0</v>
      </c>
      <c r="F38" s="33">
        <f t="shared" si="15"/>
        <v>0</v>
      </c>
      <c r="G38" s="33">
        <f t="shared" si="15"/>
        <v>0</v>
      </c>
      <c r="H38" s="33">
        <f t="shared" si="15"/>
        <v>0</v>
      </c>
      <c r="I38" s="33">
        <f t="shared" si="15"/>
        <v>0</v>
      </c>
      <c r="J38" s="33">
        <f t="shared" si="15"/>
        <v>0</v>
      </c>
      <c r="K38" s="33">
        <f t="shared" si="15"/>
        <v>0</v>
      </c>
      <c r="L38" s="33">
        <f t="shared" si="15"/>
        <v>0</v>
      </c>
      <c r="M38" s="33">
        <f t="shared" si="15"/>
        <v>0</v>
      </c>
      <c r="N38" s="33">
        <f t="shared" si="15"/>
        <v>0</v>
      </c>
      <c r="O38" s="33">
        <f t="shared" si="15"/>
        <v>0</v>
      </c>
      <c r="P38" s="33">
        <f t="shared" si="15"/>
        <v>0</v>
      </c>
      <c r="Q38" s="33">
        <f t="shared" si="15"/>
        <v>0</v>
      </c>
      <c r="R38" s="33">
        <f t="shared" si="15"/>
        <v>0</v>
      </c>
      <c r="S38" s="33">
        <f t="shared" si="15"/>
        <v>0</v>
      </c>
      <c r="T38" s="33">
        <f t="shared" si="15"/>
        <v>0</v>
      </c>
      <c r="U38" s="33">
        <f t="shared" si="15"/>
        <v>0</v>
      </c>
      <c r="V38" s="33">
        <f t="shared" si="15"/>
        <v>0</v>
      </c>
      <c r="W38" s="33">
        <f t="shared" si="15"/>
        <v>0</v>
      </c>
      <c r="X38" s="33">
        <f t="shared" si="15"/>
        <v>0</v>
      </c>
      <c r="Y38" s="33">
        <f t="shared" si="15"/>
        <v>0</v>
      </c>
      <c r="Z38" s="33">
        <f t="shared" si="15"/>
        <v>0</v>
      </c>
      <c r="AA38" s="33">
        <f t="shared" si="15"/>
        <v>0</v>
      </c>
      <c r="AB38" s="33">
        <f t="shared" si="15"/>
        <v>0</v>
      </c>
      <c r="AC38" s="33">
        <f t="shared" si="15"/>
        <v>0</v>
      </c>
      <c r="AD38" s="33">
        <f t="shared" si="15"/>
        <v>0</v>
      </c>
      <c r="AE38" s="33">
        <f t="shared" si="15"/>
        <v>0</v>
      </c>
      <c r="AF38" s="33">
        <f t="shared" si="15"/>
        <v>0</v>
      </c>
      <c r="AG38" s="33">
        <f t="shared" si="15"/>
        <v>0</v>
      </c>
      <c r="AH38" s="33">
        <f t="shared" si="15"/>
        <v>0</v>
      </c>
      <c r="AI38" s="33">
        <f t="shared" si="15"/>
        <v>0</v>
      </c>
      <c r="AJ38" s="33">
        <f t="shared" si="15"/>
        <v>0</v>
      </c>
      <c r="AK38" s="33">
        <f t="shared" si="15"/>
        <v>0</v>
      </c>
      <c r="AL38" s="33">
        <f t="shared" si="15"/>
        <v>0</v>
      </c>
      <c r="AM38" s="33">
        <f t="shared" si="15"/>
        <v>0</v>
      </c>
      <c r="AN38" s="33">
        <f t="shared" si="15"/>
        <v>0</v>
      </c>
      <c r="AO38" s="33">
        <f t="shared" si="15"/>
        <v>0</v>
      </c>
      <c r="AP38" s="33">
        <f t="shared" si="15"/>
        <v>0</v>
      </c>
      <c r="AQ38" s="33">
        <f t="shared" si="15"/>
        <v>0</v>
      </c>
      <c r="AR38" s="33">
        <f t="shared" si="15"/>
        <v>0</v>
      </c>
      <c r="AS38" s="33">
        <f t="shared" si="15"/>
        <v>0</v>
      </c>
      <c r="AT38" s="33">
        <f t="shared" si="15"/>
        <v>0</v>
      </c>
      <c r="AU38" s="33">
        <f t="shared" si="15"/>
        <v>0</v>
      </c>
      <c r="AV38" s="33">
        <f t="shared" si="15"/>
        <v>5000000</v>
      </c>
      <c r="AW38" s="33">
        <f t="shared" si="15"/>
        <v>0</v>
      </c>
      <c r="AX38" s="33">
        <f t="shared" si="15"/>
        <v>0</v>
      </c>
      <c r="AY38" s="33">
        <f t="shared" si="15"/>
        <v>0</v>
      </c>
      <c r="AZ38" s="33">
        <f t="shared" si="15"/>
        <v>0</v>
      </c>
      <c r="BA38" s="33">
        <f t="shared" si="15"/>
        <v>0</v>
      </c>
      <c r="BB38" s="33">
        <f t="shared" si="15"/>
        <v>0</v>
      </c>
      <c r="BC38" s="33">
        <f t="shared" si="15"/>
        <v>0</v>
      </c>
      <c r="BD38" s="33">
        <f t="shared" si="15"/>
        <v>0</v>
      </c>
      <c r="BE38" s="33">
        <f t="shared" si="15"/>
        <v>0</v>
      </c>
      <c r="BF38" s="33">
        <f t="shared" si="15"/>
        <v>0</v>
      </c>
      <c r="BG38" s="33">
        <f t="shared" si="15"/>
        <v>0</v>
      </c>
      <c r="BH38" s="33">
        <f t="shared" si="15"/>
        <v>0</v>
      </c>
      <c r="BI38" s="33">
        <f t="shared" si="15"/>
        <v>0</v>
      </c>
      <c r="BJ38" s="33">
        <f t="shared" si="15"/>
        <v>0</v>
      </c>
      <c r="BK38" s="33">
        <f t="shared" si="15"/>
        <v>7107333.3399999999</v>
      </c>
      <c r="BL38" s="33">
        <f t="shared" si="15"/>
        <v>0</v>
      </c>
      <c r="BM38" s="33">
        <f t="shared" si="15"/>
        <v>0</v>
      </c>
      <c r="BN38" s="33">
        <f t="shared" si="15"/>
        <v>0</v>
      </c>
      <c r="BO38" s="33">
        <f t="shared" si="15"/>
        <v>0</v>
      </c>
      <c r="BP38" s="33">
        <f t="shared" ref="BP38:BT38" si="16">SUM(BP34:BP37)</f>
        <v>0</v>
      </c>
      <c r="BQ38" s="33">
        <f t="shared" si="16"/>
        <v>0</v>
      </c>
      <c r="BR38" s="33">
        <f t="shared" si="16"/>
        <v>0</v>
      </c>
      <c r="BS38" s="33">
        <f t="shared" si="16"/>
        <v>0</v>
      </c>
      <c r="BT38" s="33">
        <f t="shared" si="16"/>
        <v>0</v>
      </c>
      <c r="BU38" s="33">
        <f>SUM(BU34:BU37)</f>
        <v>162107333.34</v>
      </c>
      <c r="BV38" s="33">
        <f t="shared" ref="BV38:BW38" si="17">SUM(BV34:BV37)</f>
        <v>0</v>
      </c>
      <c r="BW38" s="33">
        <f t="shared" si="17"/>
        <v>0</v>
      </c>
    </row>
    <row r="39" spans="1:75" x14ac:dyDescent="0.25">
      <c r="A39" s="19"/>
      <c r="B39" s="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8"/>
      <c r="BS39" s="36"/>
      <c r="BT39" s="36"/>
      <c r="BU39" s="34"/>
      <c r="BV39" s="34"/>
      <c r="BW39" s="34"/>
    </row>
    <row r="40" spans="1:75" x14ac:dyDescent="0.25">
      <c r="A40" s="19"/>
      <c r="B40" s="4" t="s">
        <v>27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8"/>
      <c r="BS40" s="36"/>
      <c r="BT40" s="36"/>
      <c r="BU40" s="34"/>
      <c r="BV40" s="34"/>
      <c r="BW40" s="34"/>
    </row>
    <row r="41" spans="1:75" x14ac:dyDescent="0.25">
      <c r="A41" s="19">
        <v>401</v>
      </c>
      <c r="B41" s="5" t="s">
        <v>32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5533444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0">
        <f t="shared" ref="BU41:BU45" si="18">C41+F41+I41+L41+O41+R41+U41+X41+AA41+AD41+AG41+AJ41+AM41+AP41+AS41+AV41+AY41+BB41+BE41+BH41+BK41+BN41+BQ41+BT41</f>
        <v>5533444</v>
      </c>
      <c r="BV41" s="30">
        <f t="shared" ref="BV41:BV45" si="19">D41+G41+J41+M41+P41+S41+V41+Y41+AB41+AE41+AH41+AK41+AN41+AQ41+AT41+AW41+AZ41+BC41+BF41+BI41+BL41+BO41+BR41</f>
        <v>0</v>
      </c>
      <c r="BW41" s="30">
        <f t="shared" ref="BW41:BW45" si="20">E41+H41+K41+N41+Q41+T41+W41+Z41+AC41+AF41+AI41+AL41+AO41+AR41+AU41+AX41+BA41+BD41+BG41+BJ41+BM41+BP41+BS41</f>
        <v>0</v>
      </c>
    </row>
    <row r="42" spans="1:75" x14ac:dyDescent="0.25">
      <c r="A42" s="19">
        <v>402</v>
      </c>
      <c r="B42" s="5" t="s">
        <v>30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0">
        <f t="shared" si="18"/>
        <v>0</v>
      </c>
      <c r="BV42" s="30">
        <f t="shared" si="19"/>
        <v>0</v>
      </c>
      <c r="BW42" s="30">
        <f t="shared" si="20"/>
        <v>0</v>
      </c>
    </row>
    <row r="43" spans="1:75" ht="30" x14ac:dyDescent="0.25">
      <c r="A43" s="19">
        <v>403</v>
      </c>
      <c r="B43" s="5" t="s">
        <v>29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887174.56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10309126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0">
        <f t="shared" si="18"/>
        <v>11196300.560000001</v>
      </c>
      <c r="BV43" s="30">
        <f t="shared" si="19"/>
        <v>0</v>
      </c>
      <c r="BW43" s="30">
        <f t="shared" si="20"/>
        <v>0</v>
      </c>
    </row>
    <row r="44" spans="1:75" x14ac:dyDescent="0.25">
      <c r="A44" s="19">
        <v>404</v>
      </c>
      <c r="B44" s="5" t="s">
        <v>31</v>
      </c>
      <c r="C44" s="35">
        <v>0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0">
        <f t="shared" si="18"/>
        <v>0</v>
      </c>
      <c r="BV44" s="30">
        <f t="shared" si="19"/>
        <v>0</v>
      </c>
      <c r="BW44" s="30">
        <f t="shared" si="20"/>
        <v>0</v>
      </c>
    </row>
    <row r="45" spans="1:75" x14ac:dyDescent="0.25">
      <c r="A45" s="19">
        <v>405</v>
      </c>
      <c r="B45" s="5" t="s">
        <v>95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25117975.420000002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0">
        <f t="shared" si="18"/>
        <v>25117975.420000002</v>
      </c>
      <c r="BV45" s="30">
        <f t="shared" si="19"/>
        <v>0</v>
      </c>
      <c r="BW45" s="30">
        <f t="shared" si="20"/>
        <v>0</v>
      </c>
    </row>
    <row r="46" spans="1:75" s="12" customFormat="1" x14ac:dyDescent="0.25">
      <c r="A46" s="18">
        <v>400</v>
      </c>
      <c r="B46" s="4" t="s">
        <v>28</v>
      </c>
      <c r="C46" s="33">
        <f t="shared" ref="C46:BN46" si="21">SUM(C41:C45)</f>
        <v>0</v>
      </c>
      <c r="D46" s="33">
        <f t="shared" si="21"/>
        <v>0</v>
      </c>
      <c r="E46" s="33">
        <f t="shared" si="21"/>
        <v>0</v>
      </c>
      <c r="F46" s="33">
        <f t="shared" si="21"/>
        <v>0</v>
      </c>
      <c r="G46" s="33">
        <f t="shared" si="21"/>
        <v>0</v>
      </c>
      <c r="H46" s="33">
        <f t="shared" si="21"/>
        <v>0</v>
      </c>
      <c r="I46" s="33">
        <f t="shared" si="21"/>
        <v>0</v>
      </c>
      <c r="J46" s="33">
        <f t="shared" si="21"/>
        <v>0</v>
      </c>
      <c r="K46" s="33">
        <f t="shared" si="21"/>
        <v>0</v>
      </c>
      <c r="L46" s="33">
        <f t="shared" si="21"/>
        <v>0</v>
      </c>
      <c r="M46" s="33">
        <f t="shared" si="21"/>
        <v>0</v>
      </c>
      <c r="N46" s="33">
        <f t="shared" si="21"/>
        <v>0</v>
      </c>
      <c r="O46" s="33">
        <f t="shared" si="21"/>
        <v>0</v>
      </c>
      <c r="P46" s="33">
        <f t="shared" si="21"/>
        <v>0</v>
      </c>
      <c r="Q46" s="33">
        <f t="shared" si="21"/>
        <v>0</v>
      </c>
      <c r="R46" s="33">
        <f t="shared" si="21"/>
        <v>0</v>
      </c>
      <c r="S46" s="33">
        <f t="shared" si="21"/>
        <v>0</v>
      </c>
      <c r="T46" s="33">
        <f t="shared" si="21"/>
        <v>0</v>
      </c>
      <c r="U46" s="33">
        <f t="shared" si="21"/>
        <v>0</v>
      </c>
      <c r="V46" s="33">
        <f t="shared" si="21"/>
        <v>0</v>
      </c>
      <c r="W46" s="33">
        <f t="shared" si="21"/>
        <v>0</v>
      </c>
      <c r="X46" s="33">
        <f t="shared" si="21"/>
        <v>0</v>
      </c>
      <c r="Y46" s="33">
        <f t="shared" si="21"/>
        <v>0</v>
      </c>
      <c r="Z46" s="33">
        <f t="shared" si="21"/>
        <v>0</v>
      </c>
      <c r="AA46" s="33">
        <f t="shared" si="21"/>
        <v>0</v>
      </c>
      <c r="AB46" s="33">
        <f t="shared" si="21"/>
        <v>0</v>
      </c>
      <c r="AC46" s="33">
        <f t="shared" si="21"/>
        <v>0</v>
      </c>
      <c r="AD46" s="33">
        <f t="shared" si="21"/>
        <v>0</v>
      </c>
      <c r="AE46" s="33">
        <f t="shared" si="21"/>
        <v>0</v>
      </c>
      <c r="AF46" s="33">
        <f t="shared" si="21"/>
        <v>0</v>
      </c>
      <c r="AG46" s="33">
        <f t="shared" si="21"/>
        <v>0</v>
      </c>
      <c r="AH46" s="33">
        <f t="shared" si="21"/>
        <v>0</v>
      </c>
      <c r="AI46" s="33">
        <f t="shared" si="21"/>
        <v>0</v>
      </c>
      <c r="AJ46" s="33">
        <f t="shared" si="21"/>
        <v>0</v>
      </c>
      <c r="AK46" s="33">
        <f t="shared" si="21"/>
        <v>0</v>
      </c>
      <c r="AL46" s="33">
        <f t="shared" si="21"/>
        <v>0</v>
      </c>
      <c r="AM46" s="33">
        <f t="shared" si="21"/>
        <v>887174.56</v>
      </c>
      <c r="AN46" s="33">
        <f t="shared" si="21"/>
        <v>0</v>
      </c>
      <c r="AO46" s="33">
        <f t="shared" si="21"/>
        <v>0</v>
      </c>
      <c r="AP46" s="33">
        <f t="shared" si="21"/>
        <v>0</v>
      </c>
      <c r="AQ46" s="33">
        <f t="shared" si="21"/>
        <v>0</v>
      </c>
      <c r="AR46" s="33">
        <f t="shared" si="21"/>
        <v>0</v>
      </c>
      <c r="AS46" s="33">
        <f t="shared" si="21"/>
        <v>0</v>
      </c>
      <c r="AT46" s="33">
        <f t="shared" si="21"/>
        <v>0</v>
      </c>
      <c r="AU46" s="33">
        <f t="shared" si="21"/>
        <v>0</v>
      </c>
      <c r="AV46" s="33">
        <f t="shared" si="21"/>
        <v>0</v>
      </c>
      <c r="AW46" s="33">
        <f t="shared" si="21"/>
        <v>0</v>
      </c>
      <c r="AX46" s="33">
        <f t="shared" si="21"/>
        <v>0</v>
      </c>
      <c r="AY46" s="33">
        <f t="shared" si="21"/>
        <v>0</v>
      </c>
      <c r="AZ46" s="33">
        <f t="shared" si="21"/>
        <v>0</v>
      </c>
      <c r="BA46" s="33">
        <f t="shared" si="21"/>
        <v>0</v>
      </c>
      <c r="BB46" s="33">
        <f t="shared" si="21"/>
        <v>0</v>
      </c>
      <c r="BC46" s="33">
        <f t="shared" si="21"/>
        <v>0</v>
      </c>
      <c r="BD46" s="33">
        <f t="shared" si="21"/>
        <v>0</v>
      </c>
      <c r="BE46" s="33">
        <f t="shared" si="21"/>
        <v>0</v>
      </c>
      <c r="BF46" s="33">
        <f t="shared" si="21"/>
        <v>0</v>
      </c>
      <c r="BG46" s="33">
        <f t="shared" si="21"/>
        <v>0</v>
      </c>
      <c r="BH46" s="33">
        <f t="shared" si="21"/>
        <v>25117975.420000002</v>
      </c>
      <c r="BI46" s="33">
        <f t="shared" si="21"/>
        <v>0</v>
      </c>
      <c r="BJ46" s="33">
        <f t="shared" si="21"/>
        <v>0</v>
      </c>
      <c r="BK46" s="33">
        <f t="shared" si="21"/>
        <v>15842570</v>
      </c>
      <c r="BL46" s="33">
        <f t="shared" si="21"/>
        <v>0</v>
      </c>
      <c r="BM46" s="33">
        <f t="shared" si="21"/>
        <v>0</v>
      </c>
      <c r="BN46" s="33">
        <f t="shared" si="21"/>
        <v>0</v>
      </c>
      <c r="BO46" s="33">
        <f t="shared" ref="BO46:BS46" si="22">SUM(BO41:BO45)</f>
        <v>0</v>
      </c>
      <c r="BP46" s="33">
        <f t="shared" si="22"/>
        <v>0</v>
      </c>
      <c r="BQ46" s="33">
        <f t="shared" si="22"/>
        <v>0</v>
      </c>
      <c r="BR46" s="33">
        <f t="shared" si="22"/>
        <v>0</v>
      </c>
      <c r="BS46" s="33">
        <f t="shared" si="22"/>
        <v>0</v>
      </c>
      <c r="BT46" s="33">
        <f>SUM(BT41:BT45)</f>
        <v>0</v>
      </c>
      <c r="BU46" s="33">
        <f>SUM(BU41:BU45)</f>
        <v>41847719.980000004</v>
      </c>
      <c r="BV46" s="33">
        <f t="shared" ref="BV46:BW46" si="23">SUM(BV41:BV45)</f>
        <v>0</v>
      </c>
      <c r="BW46" s="33">
        <f t="shared" si="23"/>
        <v>0</v>
      </c>
    </row>
    <row r="47" spans="1:75" x14ac:dyDescent="0.25">
      <c r="A47" s="19"/>
      <c r="B47" s="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8"/>
      <c r="BS47" s="36"/>
      <c r="BT47" s="36"/>
      <c r="BU47" s="34"/>
      <c r="BV47" s="34"/>
      <c r="BW47" s="34"/>
    </row>
    <row r="48" spans="1:75" ht="30" x14ac:dyDescent="0.25">
      <c r="A48" s="19"/>
      <c r="B48" s="4" t="s">
        <v>33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8"/>
      <c r="BS48" s="36"/>
      <c r="BT48" s="36"/>
      <c r="BU48" s="34"/>
      <c r="BV48" s="34"/>
      <c r="BW48" s="34"/>
    </row>
    <row r="49" spans="1:75" ht="30" x14ac:dyDescent="0.25">
      <c r="A49" s="19">
        <v>501</v>
      </c>
      <c r="B49" s="5" t="s">
        <v>34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8">
        <v>0</v>
      </c>
      <c r="BS49" s="35">
        <v>0</v>
      </c>
      <c r="BT49" s="35">
        <v>0</v>
      </c>
      <c r="BU49" s="30">
        <v>0</v>
      </c>
      <c r="BV49" s="30">
        <v>0</v>
      </c>
      <c r="BW49" s="31">
        <v>0</v>
      </c>
    </row>
    <row r="50" spans="1:75" s="12" customFormat="1" x14ac:dyDescent="0.25">
      <c r="A50" s="18">
        <v>500</v>
      </c>
      <c r="B50" s="4" t="s">
        <v>35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9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</row>
    <row r="51" spans="1:75" x14ac:dyDescent="0.25">
      <c r="A51" s="19"/>
      <c r="B51" s="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8"/>
      <c r="BS51" s="36"/>
      <c r="BT51" s="36"/>
      <c r="BU51" s="34"/>
      <c r="BV51" s="34"/>
      <c r="BW51" s="34"/>
    </row>
    <row r="52" spans="1:75" x14ac:dyDescent="0.25">
      <c r="A52" s="19"/>
      <c r="B52" s="4" t="s">
        <v>36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8"/>
      <c r="BS52" s="34"/>
      <c r="BT52" s="34"/>
      <c r="BU52" s="34"/>
      <c r="BV52" s="34"/>
      <c r="BW52" s="34"/>
    </row>
    <row r="53" spans="1:75" x14ac:dyDescent="0.25">
      <c r="A53" s="19">
        <v>701</v>
      </c>
      <c r="B53" s="5" t="s">
        <v>38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1246280000</v>
      </c>
      <c r="BR53" s="35">
        <v>0</v>
      </c>
      <c r="BS53" s="35">
        <v>0</v>
      </c>
      <c r="BT53" s="35">
        <v>0</v>
      </c>
      <c r="BU53" s="30">
        <f t="shared" ref="BU53:BU54" si="24">C53+F53+I53+L53+O53+R53+U53+X53+AA53+AD53+AG53+AJ53+AM53+AP53+AS53+AV53+AY53+BB53+BE53+BH53+BK53+BN53+BQ53+BT53</f>
        <v>1246280000</v>
      </c>
      <c r="BV53" s="30">
        <f t="shared" ref="BV53:BV54" si="25">D53+G53+J53+M53+P53+S53+V53+Y53+AB53+AE53+AH53+AK53+AN53+AQ53+AT53+AW53+AZ53+BC53+BF53+BI53+BL53+BO53+BR53</f>
        <v>0</v>
      </c>
      <c r="BW53" s="30">
        <f t="shared" ref="BW53:BW54" si="26">E53+H53+K53+N53+Q53+T53+W53+Z53+AC53+AF53+AI53+AL53+AO53+AR53+AU53+AX53+BA53+BD53+BG53+BJ53+BM53+BP53+BS53</f>
        <v>0</v>
      </c>
    </row>
    <row r="54" spans="1:75" x14ac:dyDescent="0.25">
      <c r="A54" s="19">
        <v>702</v>
      </c>
      <c r="B54" s="5" t="s">
        <v>39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1395000</v>
      </c>
      <c r="BR54" s="35">
        <v>0</v>
      </c>
      <c r="BS54" s="35">
        <v>0</v>
      </c>
      <c r="BT54" s="35">
        <v>0</v>
      </c>
      <c r="BU54" s="30">
        <f t="shared" si="24"/>
        <v>1395000</v>
      </c>
      <c r="BV54" s="30">
        <f t="shared" si="25"/>
        <v>0</v>
      </c>
      <c r="BW54" s="30">
        <f t="shared" si="26"/>
        <v>0</v>
      </c>
    </row>
    <row r="55" spans="1:75" s="12" customFormat="1" x14ac:dyDescent="0.25">
      <c r="A55" s="18">
        <v>700</v>
      </c>
      <c r="B55" s="3" t="s">
        <v>37</v>
      </c>
      <c r="C55" s="32">
        <f>SUM(C53:C54)</f>
        <v>0</v>
      </c>
      <c r="D55" s="32">
        <f t="shared" ref="D55:BO55" si="27">SUM(D53:D54)</f>
        <v>0</v>
      </c>
      <c r="E55" s="32">
        <f t="shared" si="27"/>
        <v>0</v>
      </c>
      <c r="F55" s="32">
        <f t="shared" si="27"/>
        <v>0</v>
      </c>
      <c r="G55" s="32">
        <f t="shared" si="27"/>
        <v>0</v>
      </c>
      <c r="H55" s="32">
        <f t="shared" si="27"/>
        <v>0</v>
      </c>
      <c r="I55" s="32">
        <f t="shared" si="27"/>
        <v>0</v>
      </c>
      <c r="J55" s="32">
        <f t="shared" si="27"/>
        <v>0</v>
      </c>
      <c r="K55" s="32">
        <f t="shared" si="27"/>
        <v>0</v>
      </c>
      <c r="L55" s="32">
        <f t="shared" si="27"/>
        <v>0</v>
      </c>
      <c r="M55" s="32">
        <f t="shared" si="27"/>
        <v>0</v>
      </c>
      <c r="N55" s="32">
        <f t="shared" si="27"/>
        <v>0</v>
      </c>
      <c r="O55" s="32">
        <f t="shared" si="27"/>
        <v>0</v>
      </c>
      <c r="P55" s="32">
        <f t="shared" si="27"/>
        <v>0</v>
      </c>
      <c r="Q55" s="32">
        <f t="shared" si="27"/>
        <v>0</v>
      </c>
      <c r="R55" s="32">
        <f t="shared" si="27"/>
        <v>0</v>
      </c>
      <c r="S55" s="32">
        <f t="shared" si="27"/>
        <v>0</v>
      </c>
      <c r="T55" s="32">
        <f t="shared" si="27"/>
        <v>0</v>
      </c>
      <c r="U55" s="32">
        <f t="shared" si="27"/>
        <v>0</v>
      </c>
      <c r="V55" s="32">
        <f t="shared" si="27"/>
        <v>0</v>
      </c>
      <c r="W55" s="32">
        <f t="shared" si="27"/>
        <v>0</v>
      </c>
      <c r="X55" s="32">
        <f t="shared" si="27"/>
        <v>0</v>
      </c>
      <c r="Y55" s="32">
        <f t="shared" si="27"/>
        <v>0</v>
      </c>
      <c r="Z55" s="32">
        <f t="shared" si="27"/>
        <v>0</v>
      </c>
      <c r="AA55" s="32">
        <f t="shared" si="27"/>
        <v>0</v>
      </c>
      <c r="AB55" s="32">
        <f t="shared" si="27"/>
        <v>0</v>
      </c>
      <c r="AC55" s="32">
        <f t="shared" si="27"/>
        <v>0</v>
      </c>
      <c r="AD55" s="32">
        <f t="shared" si="27"/>
        <v>0</v>
      </c>
      <c r="AE55" s="32">
        <f t="shared" si="27"/>
        <v>0</v>
      </c>
      <c r="AF55" s="32">
        <f t="shared" si="27"/>
        <v>0</v>
      </c>
      <c r="AG55" s="32">
        <f t="shared" si="27"/>
        <v>0</v>
      </c>
      <c r="AH55" s="32">
        <f t="shared" si="27"/>
        <v>0</v>
      </c>
      <c r="AI55" s="32">
        <f t="shared" si="27"/>
        <v>0</v>
      </c>
      <c r="AJ55" s="32">
        <f t="shared" si="27"/>
        <v>0</v>
      </c>
      <c r="AK55" s="32">
        <f t="shared" si="27"/>
        <v>0</v>
      </c>
      <c r="AL55" s="32">
        <f t="shared" si="27"/>
        <v>0</v>
      </c>
      <c r="AM55" s="32">
        <f t="shared" si="27"/>
        <v>0</v>
      </c>
      <c r="AN55" s="32">
        <f t="shared" si="27"/>
        <v>0</v>
      </c>
      <c r="AO55" s="32">
        <f t="shared" si="27"/>
        <v>0</v>
      </c>
      <c r="AP55" s="32">
        <f t="shared" si="27"/>
        <v>0</v>
      </c>
      <c r="AQ55" s="32">
        <f t="shared" si="27"/>
        <v>0</v>
      </c>
      <c r="AR55" s="32">
        <f t="shared" si="27"/>
        <v>0</v>
      </c>
      <c r="AS55" s="32">
        <f t="shared" si="27"/>
        <v>0</v>
      </c>
      <c r="AT55" s="32">
        <f t="shared" si="27"/>
        <v>0</v>
      </c>
      <c r="AU55" s="32">
        <f t="shared" si="27"/>
        <v>0</v>
      </c>
      <c r="AV55" s="32">
        <f t="shared" si="27"/>
        <v>0</v>
      </c>
      <c r="AW55" s="32">
        <f t="shared" si="27"/>
        <v>0</v>
      </c>
      <c r="AX55" s="32">
        <f t="shared" si="27"/>
        <v>0</v>
      </c>
      <c r="AY55" s="32">
        <f t="shared" si="27"/>
        <v>0</v>
      </c>
      <c r="AZ55" s="32">
        <f t="shared" si="27"/>
        <v>0</v>
      </c>
      <c r="BA55" s="32">
        <f t="shared" si="27"/>
        <v>0</v>
      </c>
      <c r="BB55" s="32">
        <f t="shared" si="27"/>
        <v>0</v>
      </c>
      <c r="BC55" s="32">
        <f t="shared" si="27"/>
        <v>0</v>
      </c>
      <c r="BD55" s="32">
        <f t="shared" si="27"/>
        <v>0</v>
      </c>
      <c r="BE55" s="32">
        <f t="shared" si="27"/>
        <v>0</v>
      </c>
      <c r="BF55" s="32">
        <f t="shared" si="27"/>
        <v>0</v>
      </c>
      <c r="BG55" s="32">
        <f t="shared" si="27"/>
        <v>0</v>
      </c>
      <c r="BH55" s="32">
        <f t="shared" si="27"/>
        <v>0</v>
      </c>
      <c r="BI55" s="32">
        <f t="shared" si="27"/>
        <v>0</v>
      </c>
      <c r="BJ55" s="32">
        <f t="shared" si="27"/>
        <v>0</v>
      </c>
      <c r="BK55" s="32">
        <f t="shared" si="27"/>
        <v>0</v>
      </c>
      <c r="BL55" s="32">
        <f t="shared" si="27"/>
        <v>0</v>
      </c>
      <c r="BM55" s="32">
        <f t="shared" si="27"/>
        <v>0</v>
      </c>
      <c r="BN55" s="32">
        <f t="shared" si="27"/>
        <v>0</v>
      </c>
      <c r="BO55" s="32">
        <f t="shared" si="27"/>
        <v>0</v>
      </c>
      <c r="BP55" s="32">
        <f t="shared" ref="BP55:BT55" si="28">SUM(BP53:BP54)</f>
        <v>0</v>
      </c>
      <c r="BQ55" s="32">
        <f t="shared" si="28"/>
        <v>1247675000</v>
      </c>
      <c r="BR55" s="32">
        <f t="shared" si="28"/>
        <v>0</v>
      </c>
      <c r="BS55" s="32">
        <f t="shared" si="28"/>
        <v>0</v>
      </c>
      <c r="BT55" s="32">
        <f t="shared" si="28"/>
        <v>0</v>
      </c>
      <c r="BU55" s="32">
        <f>SUM(BU53:BU54)</f>
        <v>1247675000</v>
      </c>
      <c r="BV55" s="32">
        <f t="shared" ref="BV55:BW55" si="29">SUM(BV53:BV54)</f>
        <v>0</v>
      </c>
      <c r="BW55" s="32">
        <f t="shared" si="29"/>
        <v>0</v>
      </c>
    </row>
    <row r="56" spans="1:75" x14ac:dyDescent="0.25">
      <c r="A56" s="20"/>
      <c r="B56" s="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8"/>
      <c r="BS56" s="34"/>
      <c r="BT56" s="34"/>
      <c r="BU56" s="34"/>
      <c r="BV56" s="34"/>
      <c r="BW56" s="34"/>
    </row>
    <row r="57" spans="1:75" s="9" customFormat="1" ht="29.25" customHeight="1" x14ac:dyDescent="0.25">
      <c r="A57" s="7"/>
      <c r="B57" s="8" t="s">
        <v>90</v>
      </c>
      <c r="C57" s="24">
        <f>C23+C31+C38+C46+C50+C55+C11</f>
        <v>219330221.25999999</v>
      </c>
      <c r="D57" s="24">
        <f t="shared" ref="D57:BO57" si="30">D23+D31+D38+D46+D50+D55+D11</f>
        <v>32025</v>
      </c>
      <c r="E57" s="24">
        <f t="shared" si="30"/>
        <v>0</v>
      </c>
      <c r="F57" s="24">
        <f t="shared" si="30"/>
        <v>0</v>
      </c>
      <c r="G57" s="24">
        <f t="shared" si="30"/>
        <v>0</v>
      </c>
      <c r="H57" s="24">
        <f t="shared" si="30"/>
        <v>0</v>
      </c>
      <c r="I57" s="24">
        <f t="shared" si="30"/>
        <v>283147.15000000002</v>
      </c>
      <c r="J57" s="24">
        <f t="shared" si="30"/>
        <v>0</v>
      </c>
      <c r="K57" s="24">
        <f t="shared" si="30"/>
        <v>0</v>
      </c>
      <c r="L57" s="24">
        <f t="shared" si="30"/>
        <v>22940612.569999997</v>
      </c>
      <c r="M57" s="24">
        <f t="shared" si="30"/>
        <v>0</v>
      </c>
      <c r="N57" s="24">
        <f t="shared" si="30"/>
        <v>0</v>
      </c>
      <c r="O57" s="24">
        <f t="shared" si="30"/>
        <v>9479798.2800000012</v>
      </c>
      <c r="P57" s="24">
        <f t="shared" si="30"/>
        <v>0</v>
      </c>
      <c r="Q57" s="24">
        <f t="shared" si="30"/>
        <v>0</v>
      </c>
      <c r="R57" s="24">
        <f t="shared" si="30"/>
        <v>2316843.94</v>
      </c>
      <c r="S57" s="24">
        <f t="shared" si="30"/>
        <v>0</v>
      </c>
      <c r="T57" s="24">
        <f t="shared" si="30"/>
        <v>0</v>
      </c>
      <c r="U57" s="24">
        <f t="shared" si="30"/>
        <v>2574625.6</v>
      </c>
      <c r="V57" s="24">
        <f t="shared" si="30"/>
        <v>0</v>
      </c>
      <c r="W57" s="24">
        <f t="shared" si="30"/>
        <v>0</v>
      </c>
      <c r="X57" s="24">
        <f t="shared" si="30"/>
        <v>20729660.099999998</v>
      </c>
      <c r="Y57" s="24">
        <f t="shared" si="30"/>
        <v>0</v>
      </c>
      <c r="Z57" s="24">
        <f t="shared" si="30"/>
        <v>0</v>
      </c>
      <c r="AA57" s="24">
        <f t="shared" si="30"/>
        <v>27156229.539999999</v>
      </c>
      <c r="AB57" s="24">
        <f t="shared" si="30"/>
        <v>10768.11</v>
      </c>
      <c r="AC57" s="24">
        <f t="shared" si="30"/>
        <v>0</v>
      </c>
      <c r="AD57" s="24">
        <f t="shared" si="30"/>
        <v>189278222.11000001</v>
      </c>
      <c r="AE57" s="24">
        <f t="shared" si="30"/>
        <v>0</v>
      </c>
      <c r="AF57" s="24">
        <f t="shared" si="30"/>
        <v>0</v>
      </c>
      <c r="AG57" s="24">
        <f t="shared" si="30"/>
        <v>5214042.32</v>
      </c>
      <c r="AH57" s="24">
        <f t="shared" si="30"/>
        <v>0</v>
      </c>
      <c r="AI57" s="24">
        <f t="shared" si="30"/>
        <v>0</v>
      </c>
      <c r="AJ57" s="24">
        <f t="shared" si="30"/>
        <v>10475390.140000001</v>
      </c>
      <c r="AK57" s="24">
        <f t="shared" si="30"/>
        <v>0</v>
      </c>
      <c r="AL57" s="24">
        <f t="shared" si="30"/>
        <v>0</v>
      </c>
      <c r="AM57" s="24">
        <f t="shared" si="30"/>
        <v>1903325342.1199999</v>
      </c>
      <c r="AN57" s="24">
        <f t="shared" si="30"/>
        <v>0</v>
      </c>
      <c r="AO57" s="24">
        <f t="shared" si="30"/>
        <v>0</v>
      </c>
      <c r="AP57" s="24">
        <f t="shared" si="30"/>
        <v>13668856.5</v>
      </c>
      <c r="AQ57" s="24">
        <f t="shared" si="30"/>
        <v>0</v>
      </c>
      <c r="AR57" s="24">
        <f t="shared" si="30"/>
        <v>0</v>
      </c>
      <c r="AS57" s="24">
        <f t="shared" si="30"/>
        <v>16179711.700000001</v>
      </c>
      <c r="AT57" s="24">
        <f t="shared" si="30"/>
        <v>0</v>
      </c>
      <c r="AU57" s="24">
        <f t="shared" si="30"/>
        <v>0</v>
      </c>
      <c r="AV57" s="24">
        <f t="shared" si="30"/>
        <v>64750477.439999998</v>
      </c>
      <c r="AW57" s="24">
        <f t="shared" si="30"/>
        <v>870</v>
      </c>
      <c r="AX57" s="24">
        <f t="shared" si="30"/>
        <v>0</v>
      </c>
      <c r="AY57" s="24">
        <f t="shared" si="30"/>
        <v>4125579.6399999997</v>
      </c>
      <c r="AZ57" s="24">
        <f t="shared" si="30"/>
        <v>0</v>
      </c>
      <c r="BA57" s="24">
        <f t="shared" si="30"/>
        <v>0</v>
      </c>
      <c r="BB57" s="24">
        <f t="shared" si="30"/>
        <v>2541729.11</v>
      </c>
      <c r="BC57" s="24">
        <f t="shared" si="30"/>
        <v>0</v>
      </c>
      <c r="BD57" s="24">
        <f t="shared" si="30"/>
        <v>0</v>
      </c>
      <c r="BE57" s="24">
        <f t="shared" si="30"/>
        <v>803785.48</v>
      </c>
      <c r="BF57" s="24">
        <f t="shared" si="30"/>
        <v>0</v>
      </c>
      <c r="BG57" s="24">
        <f t="shared" si="30"/>
        <v>0</v>
      </c>
      <c r="BH57" s="24">
        <f t="shared" si="30"/>
        <v>51151003.430000007</v>
      </c>
      <c r="BI57" s="24">
        <f t="shared" si="30"/>
        <v>0</v>
      </c>
      <c r="BJ57" s="24">
        <f t="shared" si="30"/>
        <v>0</v>
      </c>
      <c r="BK57" s="24">
        <f t="shared" si="30"/>
        <v>69335371.280000001</v>
      </c>
      <c r="BL57" s="24">
        <f t="shared" si="30"/>
        <v>0</v>
      </c>
      <c r="BM57" s="24">
        <f t="shared" si="30"/>
        <v>0</v>
      </c>
      <c r="BN57" s="24">
        <f t="shared" si="30"/>
        <v>0</v>
      </c>
      <c r="BO57" s="24">
        <f t="shared" si="30"/>
        <v>0</v>
      </c>
      <c r="BP57" s="24">
        <f t="shared" ref="BP57:BW57" si="31">BP23+BP31+BP38+BP46+BP50+BP55+BP11</f>
        <v>0</v>
      </c>
      <c r="BQ57" s="24">
        <f t="shared" si="31"/>
        <v>1247675000</v>
      </c>
      <c r="BR57" s="24">
        <f t="shared" si="31"/>
        <v>0</v>
      </c>
      <c r="BS57" s="24">
        <f t="shared" si="31"/>
        <v>0</v>
      </c>
      <c r="BT57" s="24">
        <f t="shared" si="31"/>
        <v>873773.83</v>
      </c>
      <c r="BU57" s="24">
        <f t="shared" si="31"/>
        <v>3884209423.5400004</v>
      </c>
      <c r="BV57" s="24">
        <f t="shared" si="31"/>
        <v>43663.11</v>
      </c>
      <c r="BW57" s="24">
        <f t="shared" si="31"/>
        <v>0</v>
      </c>
    </row>
    <row r="58" spans="1:75" x14ac:dyDescent="0.25">
      <c r="BU58" s="27"/>
      <c r="BW58" s="27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2024-07-17T12:36:00Z</dcterms:modified>
</cp:coreProperties>
</file>